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nysemail-my.sharepoint.com/personal/david_behm_agriculture_ny_gov/Documents/Round 18 FY2020-2021/Round 18 RFA0238 - Menu-driven RFA for FPIG Conservation Easement Projects/"/>
    </mc:Choice>
  </mc:AlternateContent>
  <xr:revisionPtr revIDLastSave="0" documentId="8_{C8A4A966-35EF-4ECC-9E63-E83C831DCAA9}" xr6:coauthVersionLast="46" xr6:coauthVersionMax="46" xr10:uidLastSave="{00000000-0000-0000-0000-000000000000}"/>
  <bookViews>
    <workbookView xWindow="-120" yWindow="-120" windowWidth="29040" windowHeight="17640" xr2:uid="{00000000-000D-0000-FFFF-FFFF00000000}"/>
  </bookViews>
  <sheets>
    <sheet name="Closing Statement" sheetId="1" r:id="rId1"/>
  </sheets>
  <definedNames>
    <definedName name="_xlnm.Print_Area" localSheetId="0">'Closing Statement'!$A$1:$U$95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6" i="1" l="1"/>
  <c r="Q16" i="1"/>
  <c r="N16" i="1"/>
  <c r="M16" i="1"/>
  <c r="M28" i="1" s="1"/>
  <c r="S7" i="1"/>
  <c r="D13" i="1"/>
  <c r="C13" i="1"/>
  <c r="P27" i="1"/>
  <c r="P30" i="1"/>
  <c r="O27" i="1"/>
  <c r="O30" i="1"/>
  <c r="L27" i="1"/>
  <c r="L30" i="1" s="1"/>
  <c r="J27" i="1"/>
  <c r="J30" i="1" s="1"/>
  <c r="H27" i="1"/>
  <c r="H30" i="1" s="1"/>
  <c r="N26" i="1"/>
  <c r="R26" i="1" s="1"/>
  <c r="N25" i="1"/>
  <c r="R25" i="1" s="1"/>
  <c r="N24" i="1"/>
  <c r="R24" i="1" s="1"/>
  <c r="N23" i="1"/>
  <c r="R23" i="1" s="1"/>
  <c r="N22" i="1"/>
  <c r="R22" i="1"/>
  <c r="N21" i="1"/>
  <c r="R21" i="1" s="1"/>
  <c r="N20" i="1"/>
  <c r="N19" i="1"/>
  <c r="R19" i="1"/>
  <c r="N18" i="1"/>
  <c r="R18" i="1" s="1"/>
  <c r="N17" i="1"/>
  <c r="R17" i="1"/>
  <c r="N15" i="1"/>
  <c r="R15" i="1"/>
  <c r="N13" i="1"/>
  <c r="T13" i="1"/>
  <c r="D27" i="1"/>
  <c r="D30" i="1" s="1"/>
  <c r="F27" i="1"/>
  <c r="N27" i="1" s="1"/>
  <c r="N30" i="1" s="1"/>
  <c r="M13" i="1"/>
  <c r="Q13" i="1" s="1"/>
  <c r="S13" i="1"/>
  <c r="M15" i="1"/>
  <c r="Q15" i="1"/>
  <c r="M17" i="1"/>
  <c r="Q17" i="1"/>
  <c r="M18" i="1"/>
  <c r="Q18" i="1"/>
  <c r="M19" i="1"/>
  <c r="Q19" i="1"/>
  <c r="M20" i="1"/>
  <c r="Q20" i="1"/>
  <c r="M21" i="1"/>
  <c r="Q21" i="1"/>
  <c r="M22" i="1"/>
  <c r="Q22" i="1"/>
  <c r="M23" i="1"/>
  <c r="Q23" i="1" s="1"/>
  <c r="M24" i="1"/>
  <c r="Q24" i="1" s="1"/>
  <c r="M25" i="1"/>
  <c r="Q25" i="1" s="1"/>
  <c r="M26" i="1"/>
  <c r="Q26" i="1" s="1"/>
  <c r="G27" i="1"/>
  <c r="G30" i="1" s="1"/>
  <c r="I27" i="1"/>
  <c r="I30" i="1" s="1"/>
  <c r="K27" i="1"/>
  <c r="K30" i="1" s="1"/>
  <c r="E27" i="1"/>
  <c r="E30" i="1" s="1"/>
  <c r="C27" i="1"/>
  <c r="H7" i="1"/>
  <c r="R20" i="1"/>
  <c r="O28" i="1"/>
  <c r="P28" i="1"/>
  <c r="F30" i="1"/>
  <c r="C30" i="1"/>
  <c r="J31" i="1" l="1"/>
  <c r="F31" i="1"/>
  <c r="K31" i="1"/>
  <c r="L31" i="1"/>
  <c r="I31" i="1"/>
  <c r="H31" i="1"/>
  <c r="Q27" i="1"/>
  <c r="Q30" i="1" s="1"/>
  <c r="Q31" i="1" s="1"/>
  <c r="R27" i="1"/>
  <c r="D32" i="1" s="1"/>
  <c r="N28" i="1"/>
  <c r="E31" i="1"/>
  <c r="G31" i="1"/>
  <c r="M27" i="1"/>
  <c r="M30" i="1" s="1"/>
  <c r="R13" i="1"/>
  <c r="R30" i="1" s="1"/>
  <c r="S30" i="1" l="1"/>
  <c r="S31" i="1" s="1"/>
  <c r="C32" i="1"/>
  <c r="R31" i="1"/>
  <c r="T30" i="1"/>
  <c r="S32" i="1"/>
  <c r="E32" i="1" l="1"/>
  <c r="F32" i="1"/>
  <c r="T31" i="1"/>
  <c r="T32" i="1"/>
</calcChain>
</file>

<file path=xl/sharedStrings.xml><?xml version="1.0" encoding="utf-8"?>
<sst xmlns="http://schemas.openxmlformats.org/spreadsheetml/2006/main" count="95" uniqueCount="95">
  <si>
    <t>Farm Name:</t>
  </si>
  <si>
    <t>$ per acre =</t>
  </si>
  <si>
    <t>LAND COSTS</t>
  </si>
  <si>
    <t>TRANSACTION COSTS</t>
  </si>
  <si>
    <t>Title Insurance</t>
  </si>
  <si>
    <t>Survey(s)</t>
  </si>
  <si>
    <t>Appraisal</t>
  </si>
  <si>
    <t>Outside Legal Fees (if any)</t>
  </si>
  <si>
    <t>Recording Fees</t>
  </si>
  <si>
    <t>Baseline Documentation Report</t>
  </si>
  <si>
    <t>Value of Development Rights =</t>
  </si>
  <si>
    <r>
      <t xml:space="preserve">Other </t>
    </r>
    <r>
      <rPr>
        <b/>
        <vertAlign val="superscript"/>
        <sz val="10"/>
        <rFont val="Times New Roman"/>
        <family val="1"/>
      </rPr>
      <t>5</t>
    </r>
  </si>
  <si>
    <t xml:space="preserve">TOTAL PROJECT COSTS </t>
  </si>
  <si>
    <t>Total Project Costs =</t>
  </si>
  <si>
    <r>
      <t>State Contribution</t>
    </r>
    <r>
      <rPr>
        <b/>
        <vertAlign val="superscript"/>
        <sz val="10"/>
        <rFont val="Times New Roman"/>
        <family val="1"/>
      </rPr>
      <t>2</t>
    </r>
  </si>
  <si>
    <t>Subtotal =</t>
  </si>
  <si>
    <t xml:space="preserve">towards, that amount must be paid by the landowner prior to his/her receipt of any payment from the proceeds of the State disbursement. </t>
  </si>
  <si>
    <t>Surveyed Acres to be Permanently Protected =</t>
  </si>
  <si>
    <t>FPIG Contract:</t>
  </si>
  <si>
    <t>Actual Costs</t>
  </si>
  <si>
    <t>Local Government(s)</t>
  </si>
  <si>
    <r>
      <t xml:space="preserve">Estimated Costs </t>
    </r>
    <r>
      <rPr>
        <b/>
        <vertAlign val="superscript"/>
        <sz val="10"/>
        <rFont val="Times New Roman"/>
        <family val="1"/>
      </rPr>
      <t>1</t>
    </r>
    <r>
      <rPr>
        <b/>
        <sz val="10"/>
        <rFont val="Times New Roman"/>
        <family val="1"/>
      </rPr>
      <t xml:space="preserve">      Per                  Approved Budget</t>
    </r>
  </si>
  <si>
    <r>
      <t>Estimated Sum of All Cash</t>
    </r>
    <r>
      <rPr>
        <b/>
        <vertAlign val="superscript"/>
        <sz val="10"/>
        <rFont val="Times"/>
        <family val="1"/>
      </rPr>
      <t>6</t>
    </r>
    <r>
      <rPr>
        <b/>
        <sz val="10"/>
        <rFont val="Times New Roman"/>
        <family val="1"/>
      </rPr>
      <t xml:space="preserve">                   Per                    Approved Budget</t>
    </r>
  </si>
  <si>
    <t>Actual Sum of            All Cash</t>
  </si>
  <si>
    <r>
      <t>Estimated Sum of All In-Kind Contributions</t>
    </r>
    <r>
      <rPr>
        <b/>
        <vertAlign val="superscript"/>
        <sz val="10"/>
        <rFont val="Times New Roman"/>
        <family val="1"/>
      </rPr>
      <t>7</t>
    </r>
    <r>
      <rPr>
        <b/>
        <sz val="10"/>
        <rFont val="Times New Roman"/>
        <family val="1"/>
      </rPr>
      <t xml:space="preserve"> Per                  Approved Budget</t>
    </r>
  </si>
  <si>
    <t>Actual Sum of       All In-Kind Contributions</t>
  </si>
  <si>
    <r>
      <t>Estimated Landowner Contributions</t>
    </r>
    <r>
      <rPr>
        <b/>
        <vertAlign val="superscript"/>
        <sz val="10"/>
        <rFont val="Times New Roman"/>
        <family val="1"/>
      </rPr>
      <t>8</t>
    </r>
    <r>
      <rPr>
        <b/>
        <sz val="10"/>
        <rFont val="Times New Roman"/>
        <family val="1"/>
      </rPr>
      <t xml:space="preserve"> Per         Approved Budget</t>
    </r>
  </si>
  <si>
    <t>Actual Landowner Contributions</t>
  </si>
  <si>
    <r>
      <t xml:space="preserve">Proposed                      Purchase Price of Conservation Easement </t>
    </r>
    <r>
      <rPr>
        <b/>
        <vertAlign val="superscript"/>
        <sz val="10"/>
        <rFont val="Times New Roman"/>
        <family val="1"/>
      </rPr>
      <t xml:space="preserve">9 </t>
    </r>
    <r>
      <rPr>
        <b/>
        <sz val="10"/>
        <rFont val="Times New Roman"/>
        <family val="1"/>
      </rPr>
      <t>-           Per                     Approved Budget</t>
    </r>
  </si>
  <si>
    <t>Actual                          Purchase Price of Conservation Easement</t>
  </si>
  <si>
    <t>Estimated             State Cash         Per         Approved Budget</t>
  </si>
  <si>
    <t>Actual Use of State Cash          for Project</t>
  </si>
  <si>
    <t>Actual Use of County Cash       for Project</t>
  </si>
  <si>
    <t>Actual Use of Town Cash       for Project</t>
  </si>
  <si>
    <t>Estimated Other   Local Cash Per Approved Budget</t>
  </si>
  <si>
    <t>Actual Use of Other        Local Cash       for Project</t>
  </si>
  <si>
    <t>IN-KIND CONTRIBUTIONS</t>
  </si>
  <si>
    <t>LANDOWNER CONTRIBUTIONS</t>
  </si>
  <si>
    <t>SOURCE(S) AND USE OF NON-LANDOWNER CASH</t>
  </si>
  <si>
    <t>CERTIFICATION STATEMENT</t>
  </si>
  <si>
    <t>PLEASE NOTE:  ADDITIONAL DOCUMENTATION TO BE INCLUDED IN FINAL REPORT SUBMITTED TO NYS DEPARTMENT OF AGRICULTURE &amp; MARKETS -</t>
  </si>
  <si>
    <t xml:space="preserve">                                signature(s) of each party signing associated conservation easement(s)</t>
  </si>
  <si>
    <t>Landowner(s):  _________________________________________________________________________________________________________       Date:  ______________________</t>
  </si>
  <si>
    <r>
      <t xml:space="preserve">      deducted from any source of cash noted above on this spreadsheet.    </t>
    </r>
    <r>
      <rPr>
        <b/>
        <sz val="12"/>
        <rFont val="Times New Roman"/>
        <family val="1"/>
      </rPr>
      <t>Supporting documentation is attached.</t>
    </r>
  </si>
  <si>
    <t>protection project.</t>
  </si>
  <si>
    <t xml:space="preserve">We, the undersigned parties, do hereby certify that this FPIG Project Closing Statement accurately reflects the use of State monies received by the FPIG awardee as well as the delivery and use of all eligible local match contribution(s) associated with this farmland </t>
  </si>
  <si>
    <r>
      <t xml:space="preserve">(1) Transfer taxes are an ineligible cost under FPIG.  Therefore, any such cost   </t>
    </r>
    <r>
      <rPr>
        <b/>
        <i/>
        <sz val="12"/>
        <rFont val="Times New Roman"/>
        <family val="1"/>
      </rPr>
      <t>shall not be paid from</t>
    </r>
    <r>
      <rPr>
        <sz val="12"/>
        <rFont val="Times New Roman"/>
        <family val="1"/>
      </rPr>
      <t xml:space="preserve">:  (a) State proceeds, </t>
    </r>
    <r>
      <rPr>
        <b/>
        <i/>
        <sz val="12"/>
        <rFont val="Times New Roman"/>
        <family val="1"/>
      </rPr>
      <t>or</t>
    </r>
    <r>
      <rPr>
        <sz val="12"/>
        <rFont val="Times New Roman"/>
        <family val="1"/>
      </rPr>
      <t xml:space="preserve"> (b) local match contribution.  Landowner is solely responsible for paying any transfer taxes resulting from this project from his/her own monies and, therefore, this cost shall not be </t>
    </r>
  </si>
  <si>
    <r>
      <t xml:space="preserve">(2) Any additional source(s) or amount of non-State cash used on this project that was not shown on the budget in the project file previously approved by Department must be reflected above.        </t>
    </r>
    <r>
      <rPr>
        <b/>
        <sz val="12"/>
        <rFont val="Times New Roman"/>
        <family val="1"/>
      </rPr>
      <t>Supporting documentation is attached.</t>
    </r>
  </si>
  <si>
    <r>
      <t>Estimated County Cash</t>
    </r>
    <r>
      <rPr>
        <b/>
        <vertAlign val="superscript"/>
        <sz val="10"/>
        <rFont val="Times"/>
        <family val="1"/>
      </rPr>
      <t>3</t>
    </r>
    <r>
      <rPr>
        <b/>
        <sz val="10"/>
        <rFont val="Times New Roman"/>
        <family val="1"/>
      </rPr>
      <t xml:space="preserve"> Per                Approved Budget</t>
    </r>
  </si>
  <si>
    <r>
      <t>Estimated Town Cash</t>
    </r>
    <r>
      <rPr>
        <b/>
        <vertAlign val="superscript"/>
        <sz val="10"/>
        <rFont val="Times New Roman"/>
        <family val="1"/>
      </rPr>
      <t>4</t>
    </r>
    <r>
      <rPr>
        <b/>
        <sz val="10"/>
        <rFont val="Times New Roman"/>
        <family val="1"/>
      </rPr>
      <t xml:space="preserve"> Per              Approved Budget</t>
    </r>
  </si>
  <si>
    <t>INSTRUCTIONS FOR FILLING OUT FPIG PROJECT CLOSING STATEMENT.</t>
  </si>
  <si>
    <t>(3) If a county is contributing funding to the project, project manager must allocate how that funding shall actually be used to complete this project.   This form is certifying the actual use of State funds and all local cash match.</t>
  </si>
  <si>
    <t>(4) If a town is contributing funding to the project, project manager must allocate how that funding shall actually be used to complete this project.   This form is certifying the actual use of State funds and all local cash match.</t>
  </si>
  <si>
    <t>(5) Any "Other" funding for this project must allocate how that funding shall actually be used to complete this project (in the same manner as that for county and/or town funds). Each source and the specific amount actually contributed from each source must be identified in supplemental budget documentation.</t>
  </si>
  <si>
    <t xml:space="preserve">(6) This pair of columns automatically sum all sources of cash estimated and actually used to cover the project costs. </t>
  </si>
  <si>
    <t>(7) This pair of columns automatically sum all contributions of in-kind services estimated and actually used to certain project costs.</t>
  </si>
  <si>
    <t xml:space="preserve">(8) The Landowner Contribution for each item is calculated as the difference between total cost of the item and funding available for it. In the case of "Land Costs" this represents a landowner donation resulting from a bargain sale of the conservation easement.  For each transaction cost that the landowner will pay for or </t>
  </si>
  <si>
    <t xml:space="preserve">(9) Proposed Purchase Price is the amount of consideration that the landowner will receive for the sale of this conservation easement. That amount must be entered into the purchase and sale contract and the conservation easement. This number is automatically calculated as the difference between the value of the </t>
  </si>
  <si>
    <t>should be entered in the appropriate column as an "in-kind" amount. (Do not include cost of baseline documentation report anywhere along this line; that item is identified elsewhere on this form.)</t>
  </si>
  <si>
    <t>NOTE:  NYS real estate transfer tax, if any, shall NOT be paid from proceeds provided to the Applicant from the State via FPIG contract associated with this project.</t>
  </si>
  <si>
    <t xml:space="preserve">(2) State contribution shall not exceed the $ amount of the award and shall not exceed the % of total project cost that is stipulated in the awardee's FPIG contract. However, the State contribution toward any individual cost item may be greater than that %, perhaps as high as 100.0%. Project managers should enter the State </t>
  </si>
  <si>
    <t>development rights and the sum of the funding sources available.</t>
  </si>
  <si>
    <t>in-kind contribution toward any such item in the appropriate County, Town and/or Other column.</t>
  </si>
  <si>
    <t>of this conservation easement transaction.</t>
  </si>
  <si>
    <t xml:space="preserve">(1)  Enter actual costs (or, as necessary, final estimated costs) for each item associated with this transaction. Value of development rights will automatically fill from above. All costs should be based on the most accurate data available just prior to the scheduled closing of this conservation easement transaction.  The value </t>
  </si>
  <si>
    <t>of development rights shall be that stipulated in the appraisal as contained in the Department-approved project file.</t>
  </si>
  <si>
    <t>Grantee:</t>
  </si>
  <si>
    <t>On behalf of the FPIG Awardee:  ___________________________________________________________________________________________       Date:  ______________________</t>
  </si>
  <si>
    <t xml:space="preserve">                                                                                (signature of authorized person)</t>
  </si>
  <si>
    <t>contribution for each cost item based on how the State proceeds will actually be disbursed for this project, including those disbursed at the closing of this conservation easement transaction.</t>
  </si>
  <si>
    <t>Value of Preemptive Purchase Right =</t>
  </si>
  <si>
    <t>Value of All Rights to be Acquired</t>
  </si>
  <si>
    <t>Preemptive Purchase Right as % of Value of Development Rights =</t>
  </si>
  <si>
    <r>
      <t>Incentive Payment</t>
    </r>
    <r>
      <rPr>
        <vertAlign val="superscript"/>
        <sz val="10"/>
        <rFont val="Times New Roman"/>
        <family val="1"/>
      </rPr>
      <t>10</t>
    </r>
  </si>
  <si>
    <t>(19) Auto math check confirms that the total project costs sum correctly and that the sum of the local match (%) and state share (%) equals 100%.</t>
  </si>
  <si>
    <t>(18) In-kind contributions shall not exceed 80% of the local match or $25,000, whichever is less.</t>
  </si>
  <si>
    <t xml:space="preserve">(17) Applicant must provide documentation acceptable to the Department that fully accounts for the encumbrance or expenditure of the required local match for this project, including any costs borne by the landowner that shall not be reimbursed by either State proceeds or a local cash source, prior to the time of closing </t>
  </si>
  <si>
    <t xml:space="preserve">(16) State funding % shall not exceed the % of total project cost that is stipulated in the FPIG contract as awarded by the State. </t>
  </si>
  <si>
    <t xml:space="preserve">(15) Other transaction costs must be identified separately. Examples include title report (including continuation of such report following Department approval of project file up to the closing of the conservation easement transaction), GIS mapping, printing, Phase I Environmental Site Assessment, etc. Be sure to reflect any </t>
  </si>
  <si>
    <t>Fields should be divided into sampling units with differences in soil type, management practices, crop growth, yield, etc.  For more info, view the Comprehensive Assessment of Soil Health manual (https://soilhealth.cals.cornell.edu/training-manual/).</t>
  </si>
  <si>
    <t>(13) This amount is typically in the range of $40 to $65 per conservation easement.</t>
  </si>
  <si>
    <t>(12) State contribution shall not exceed $10,000 per conservation easement.</t>
  </si>
  <si>
    <t xml:space="preserve">(11) Value of staff time necessary to complete the conservation easement transaction for this project. Staff includes paid or volunteer employees of any project partner (including consultants).  Direct costs should be entered in the appropriate columns as a "cash" amount whereas any non-cash contribution of staff time </t>
  </si>
  <si>
    <t>(10) Incentive Payment (only applicable for Climate Resiliency and Source Water Protection category projects) shall be ten percent (10%) of the appraised value of development rights for this project.</t>
  </si>
  <si>
    <r>
      <t>Project Partners' Staff Time</t>
    </r>
    <r>
      <rPr>
        <vertAlign val="superscript"/>
        <sz val="10"/>
        <rFont val="Times New Roman"/>
        <family val="1"/>
      </rPr>
      <t>11</t>
    </r>
    <r>
      <rPr>
        <sz val="10"/>
        <rFont val="Times New Roman"/>
        <family val="1"/>
      </rPr>
      <t xml:space="preserve"> </t>
    </r>
    <r>
      <rPr>
        <sz val="9"/>
        <rFont val="Times New Roman"/>
        <family val="1"/>
      </rPr>
      <t>(e.g., contract administration, project management, outside easement expertise, etc.)</t>
    </r>
  </si>
  <si>
    <r>
      <t xml:space="preserve">Stewardship Fee </t>
    </r>
    <r>
      <rPr>
        <vertAlign val="superscript"/>
        <sz val="10"/>
        <rFont val="Times New Roman"/>
        <family val="1"/>
      </rPr>
      <t>12</t>
    </r>
  </si>
  <si>
    <r>
      <t>Easement Defense Liability Insurance</t>
    </r>
    <r>
      <rPr>
        <vertAlign val="superscript"/>
        <sz val="10"/>
        <rFont val="Times New Roman"/>
        <family val="1"/>
      </rPr>
      <t>13</t>
    </r>
    <r>
      <rPr>
        <sz val="10"/>
        <rFont val="Times New Roman"/>
        <family val="1"/>
      </rPr>
      <t xml:space="preserve">:  </t>
    </r>
  </si>
  <si>
    <r>
      <t>Soil Health Assessment</t>
    </r>
    <r>
      <rPr>
        <vertAlign val="superscript"/>
        <sz val="10"/>
        <rFont val="Times New Roman"/>
        <family val="1"/>
      </rPr>
      <t>14</t>
    </r>
    <r>
      <rPr>
        <sz val="10"/>
        <rFont val="Times New Roman"/>
        <family val="1"/>
      </rPr>
      <t xml:space="preserve">:  </t>
    </r>
  </si>
  <si>
    <r>
      <t>Other transactional cost</t>
    </r>
    <r>
      <rPr>
        <vertAlign val="superscript"/>
        <sz val="10"/>
        <rFont val="Times New Roman"/>
        <family val="1"/>
      </rPr>
      <t>15</t>
    </r>
    <r>
      <rPr>
        <sz val="10"/>
        <rFont val="Times New Roman"/>
        <family val="1"/>
      </rPr>
      <t xml:space="preserve">:  </t>
    </r>
  </si>
  <si>
    <r>
      <t xml:space="preserve">Percentage of Total Project Cost                                                     from Each Contributor </t>
    </r>
    <r>
      <rPr>
        <b/>
        <vertAlign val="superscript"/>
        <sz val="10"/>
        <rFont val="Times New Roman"/>
        <family val="1"/>
      </rPr>
      <t>16</t>
    </r>
  </si>
  <si>
    <r>
      <t xml:space="preserve">Local Match Total </t>
    </r>
    <r>
      <rPr>
        <b/>
        <vertAlign val="superscript"/>
        <sz val="10"/>
        <rFont val="Times New Roman"/>
        <family val="1"/>
      </rPr>
      <t>17</t>
    </r>
  </si>
  <si>
    <r>
      <t xml:space="preserve">Percentage of Local Match                  that is In-Kind </t>
    </r>
    <r>
      <rPr>
        <vertAlign val="superscript"/>
        <sz val="10"/>
        <rFont val="Times New Roman"/>
        <family val="1"/>
      </rPr>
      <t>18</t>
    </r>
    <r>
      <rPr>
        <sz val="10"/>
        <rFont val="Times New Roman"/>
        <family val="1"/>
      </rPr>
      <t xml:space="preserve"> =</t>
    </r>
  </si>
  <si>
    <r>
      <t xml:space="preserve">Auto Math Check </t>
    </r>
    <r>
      <rPr>
        <b/>
        <vertAlign val="superscript"/>
        <sz val="10"/>
        <rFont val="Times New Roman"/>
        <family val="1"/>
      </rPr>
      <t>19</t>
    </r>
  </si>
  <si>
    <t>(14) Soil Health Assessment is required for Climate Resiliency and Food Security category projects; it is optional for all other category projects.  This amount is typically $110 per sample.  Decide whether one sample will adequately represent a management unit, or whether an area should be split to compare multiple units.</t>
  </si>
  <si>
    <t>RFA0238:  FPIG Project Closing Statement - Farmland Protection Implementation Project Involving a Perpetual Conservation Easement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</si>
</sst>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_(&quot;$&quot;* #,##0_);_(&quot;$&quot;* \(#,##0\);_(&quot;$&quot;* &quot;-&quot;??_);_(@_)"/>
    <numFmt numFmtId="165" formatCode="0.0%"/>
    <numFmt numFmtId="166" formatCode="#,##0.0000"/>
  </numFmts>
  <fonts count="19" x14ac:knownFonts="1">
    <font>
      <sz val="10"/>
      <name val="Arial"/>
    </font>
    <font>
      <sz val="10"/>
      <name val="Arial"/>
    </font>
    <font>
      <b/>
      <sz val="10"/>
      <name val="Times New Roman"/>
      <family val="1"/>
    </font>
    <font>
      <sz val="10"/>
      <name val="Times New Roman"/>
      <family val="1"/>
    </font>
    <font>
      <b/>
      <i/>
      <sz val="10"/>
      <name val="Times New Roman"/>
      <family val="1"/>
    </font>
    <font>
      <b/>
      <vertAlign val="superscript"/>
      <sz val="10"/>
      <name val="Times New Roman"/>
      <family val="1"/>
    </font>
    <font>
      <vertAlign val="superscript"/>
      <sz val="10"/>
      <name val="Times New Roman"/>
      <family val="1"/>
    </font>
    <font>
      <sz val="12"/>
      <name val="Times New Roman"/>
      <family val="1"/>
    </font>
    <font>
      <sz val="9"/>
      <name val="Times New Roman"/>
      <family val="1"/>
    </font>
    <font>
      <b/>
      <sz val="12"/>
      <name val="Times New Roman"/>
      <family val="1"/>
    </font>
    <font>
      <b/>
      <vertAlign val="superscript"/>
      <sz val="10"/>
      <name val="Times"/>
      <family val="1"/>
    </font>
    <font>
      <b/>
      <sz val="14"/>
      <name val="Times New Roman"/>
      <family val="1"/>
    </font>
    <font>
      <sz val="14"/>
      <name val="Times New Roman"/>
      <family val="1"/>
    </font>
    <font>
      <b/>
      <i/>
      <sz val="12"/>
      <name val="Times New Roman"/>
      <family val="1"/>
    </font>
    <font>
      <sz val="5"/>
      <name val="Times New Roman"/>
      <family val="1"/>
    </font>
    <font>
      <b/>
      <sz val="4"/>
      <name val="Times New Roman"/>
      <family val="1"/>
    </font>
    <font>
      <sz val="4"/>
      <name val="Times New Roman"/>
      <family val="1"/>
    </font>
    <font>
      <sz val="4"/>
      <name val="Arial"/>
      <family val="2"/>
    </font>
    <font>
      <b/>
      <sz val="12"/>
      <color rgb="FFFF0000"/>
      <name val="Times New Roman"/>
      <family val="1"/>
    </font>
  </fonts>
  <fills count="1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45"/>
        <bgColor indexed="64"/>
      </patternFill>
    </fill>
    <fill>
      <patternFill patternType="solid">
        <fgColor theme="1"/>
        <bgColor indexed="64"/>
      </patternFill>
    </fill>
    <fill>
      <patternFill patternType="solid">
        <fgColor theme="0" tint="-0.249977111117893"/>
        <bgColor indexed="64"/>
      </patternFill>
    </fill>
    <fill>
      <patternFill patternType="solid">
        <fgColor rgb="FFCCFFCC"/>
        <bgColor indexed="64"/>
      </patternFill>
    </fill>
    <fill>
      <patternFill patternType="solid">
        <fgColor rgb="FF99FF99"/>
        <bgColor indexed="64"/>
      </patternFill>
    </fill>
    <fill>
      <patternFill patternType="solid">
        <fgColor rgb="FFCCCC00"/>
        <bgColor indexed="64"/>
      </patternFill>
    </fill>
    <fill>
      <patternFill patternType="solid">
        <fgColor rgb="FFFF9966"/>
        <bgColor indexed="64"/>
      </patternFill>
    </fill>
    <fill>
      <patternFill patternType="solid">
        <fgColor rgb="FFFF66CC"/>
        <bgColor indexed="64"/>
      </patternFill>
    </fill>
    <fill>
      <patternFill patternType="solid">
        <fgColor rgb="FF66CCFF"/>
        <bgColor indexed="64"/>
      </patternFill>
    </fill>
    <fill>
      <patternFill patternType="solid">
        <fgColor rgb="FFCCFFFF"/>
        <bgColor indexed="64"/>
      </patternFill>
    </fill>
    <fill>
      <patternFill patternType="solid">
        <fgColor theme="0"/>
        <bgColor indexed="64"/>
      </patternFill>
    </fill>
  </fills>
  <borders count="101">
    <border>
      <left/>
      <right/>
      <top/>
      <bottom/>
      <diagonal/>
    </border>
    <border>
      <left/>
      <right/>
      <top/>
      <bottom style="medium">
        <color indexed="64"/>
      </bottom>
      <diagonal/>
    </border>
    <border>
      <left/>
      <right/>
      <top/>
      <bottom style="double">
        <color indexed="64"/>
      </bottom>
      <diagonal/>
    </border>
    <border>
      <left style="thin">
        <color indexed="64"/>
      </left>
      <right/>
      <top style="thin">
        <color indexed="64"/>
      </top>
      <bottom style="double">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top/>
      <bottom/>
      <diagonal/>
    </border>
    <border>
      <left style="double">
        <color indexed="64"/>
      </left>
      <right/>
      <top/>
      <bottom style="medium">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double">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bottom/>
      <diagonal/>
    </border>
    <border>
      <left style="thin">
        <color indexed="64"/>
      </left>
      <right style="medium">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bottom style="thin">
        <color indexed="64"/>
      </bottom>
      <diagonal/>
    </border>
    <border>
      <left style="double">
        <color indexed="64"/>
      </left>
      <right/>
      <top style="thin">
        <color indexed="64"/>
      </top>
      <bottom/>
      <diagonal/>
    </border>
    <border>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style="medium">
        <color indexed="64"/>
      </right>
      <top style="double">
        <color indexed="64"/>
      </top>
      <bottom style="double">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double">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double">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double">
        <color indexed="64"/>
      </left>
      <right/>
      <top style="double">
        <color indexed="64"/>
      </top>
      <bottom/>
      <diagonal/>
    </border>
    <border>
      <left/>
      <right style="medium">
        <color indexed="64"/>
      </right>
      <top style="double">
        <color indexed="64"/>
      </top>
      <bottom style="double">
        <color indexed="64"/>
      </bottom>
      <diagonal/>
    </border>
    <border>
      <left/>
      <right style="double">
        <color indexed="64"/>
      </right>
      <top style="medium">
        <color indexed="64"/>
      </top>
      <bottom style="medium">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bottom style="medium">
        <color indexed="64"/>
      </bottom>
      <diagonal/>
    </border>
    <border>
      <left/>
      <right style="double">
        <color indexed="64"/>
      </right>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8">
    <xf numFmtId="0" fontId="0" fillId="0" borderId="0" xfId="0"/>
    <xf numFmtId="0" fontId="3" fillId="0" borderId="0" xfId="0" applyFont="1"/>
    <xf numFmtId="0" fontId="3" fillId="0" borderId="0" xfId="0" applyFont="1" applyBorder="1"/>
    <xf numFmtId="0" fontId="3" fillId="0" borderId="1" xfId="0" applyFont="1" applyBorder="1"/>
    <xf numFmtId="0" fontId="3" fillId="0" borderId="2" xfId="0" applyFont="1" applyBorder="1"/>
    <xf numFmtId="165" fontId="3" fillId="0" borderId="3" xfId="2" applyNumberFormat="1" applyFont="1" applyFill="1" applyBorder="1"/>
    <xf numFmtId="0" fontId="3" fillId="0" borderId="4" xfId="0" applyFont="1" applyBorder="1"/>
    <xf numFmtId="0" fontId="3" fillId="0" borderId="5" xfId="0" applyFont="1" applyBorder="1"/>
    <xf numFmtId="0" fontId="2" fillId="0" borderId="0" xfId="0" applyFont="1" applyBorder="1"/>
    <xf numFmtId="0" fontId="7" fillId="0" borderId="0" xfId="0" applyFont="1"/>
    <xf numFmtId="0" fontId="3" fillId="0" borderId="6" xfId="0" applyFont="1" applyBorder="1"/>
    <xf numFmtId="0" fontId="2" fillId="0" borderId="7" xfId="0" applyFont="1" applyBorder="1"/>
    <xf numFmtId="0" fontId="3" fillId="0" borderId="8" xfId="0" applyFont="1" applyBorder="1"/>
    <xf numFmtId="42" fontId="3" fillId="0" borderId="9" xfId="1" applyNumberFormat="1" applyFont="1" applyBorder="1"/>
    <xf numFmtId="0" fontId="2" fillId="0" borderId="0" xfId="0" applyFont="1" applyBorder="1" applyAlignment="1"/>
    <xf numFmtId="0" fontId="4" fillId="2" borderId="10" xfId="0" applyFont="1" applyFill="1" applyBorder="1" applyAlignment="1">
      <alignment wrapText="1"/>
    </xf>
    <xf numFmtId="0" fontId="3" fillId="2" borderId="11" xfId="0" applyFont="1" applyFill="1" applyBorder="1" applyAlignment="1">
      <alignment horizontal="center" wrapText="1"/>
    </xf>
    <xf numFmtId="164" fontId="3" fillId="0" borderId="12" xfId="1" applyNumberFormat="1" applyFont="1" applyBorder="1"/>
    <xf numFmtId="0" fontId="3" fillId="0" borderId="13" xfId="0" applyFont="1" applyBorder="1" applyAlignment="1">
      <alignment horizontal="center"/>
    </xf>
    <xf numFmtId="42" fontId="3" fillId="0" borderId="0" xfId="1" applyNumberFormat="1" applyFont="1" applyBorder="1"/>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164" fontId="3" fillId="0" borderId="16" xfId="0" applyNumberFormat="1" applyFont="1" applyBorder="1"/>
    <xf numFmtId="44" fontId="3" fillId="0" borderId="17" xfId="1" applyFont="1" applyBorder="1"/>
    <xf numFmtId="44" fontId="3" fillId="0" borderId="18" xfId="1" applyFont="1" applyBorder="1"/>
    <xf numFmtId="164" fontId="3" fillId="0" borderId="19" xfId="0" applyNumberFormat="1" applyFont="1" applyBorder="1"/>
    <xf numFmtId="164" fontId="3" fillId="3" borderId="17" xfId="1" applyNumberFormat="1" applyFont="1" applyFill="1" applyBorder="1"/>
    <xf numFmtId="164" fontId="3" fillId="0" borderId="18" xfId="0" applyNumberFormat="1" applyFont="1" applyFill="1" applyBorder="1" applyAlignment="1">
      <alignment horizontal="center"/>
    </xf>
    <xf numFmtId="44" fontId="3" fillId="0" borderId="12" xfId="1" applyFont="1" applyBorder="1"/>
    <xf numFmtId="42" fontId="3" fillId="0" borderId="9" xfId="0" applyNumberFormat="1" applyFont="1" applyBorder="1"/>
    <xf numFmtId="42" fontId="3" fillId="0" borderId="19" xfId="0" applyNumberFormat="1" applyFont="1" applyBorder="1"/>
    <xf numFmtId="44" fontId="3" fillId="0" borderId="17" xfId="1" applyFont="1" applyFill="1" applyBorder="1"/>
    <xf numFmtId="165" fontId="3" fillId="0" borderId="20" xfId="2" applyNumberFormat="1" applyFont="1" applyFill="1" applyBorder="1"/>
    <xf numFmtId="42" fontId="3" fillId="0" borderId="21" xfId="0" applyNumberFormat="1" applyFont="1" applyBorder="1"/>
    <xf numFmtId="44" fontId="3" fillId="0" borderId="16" xfId="1" applyFont="1" applyBorder="1"/>
    <xf numFmtId="164" fontId="3" fillId="0" borderId="17" xfId="0" applyNumberFormat="1" applyFont="1" applyFill="1" applyBorder="1" applyAlignment="1">
      <alignment horizontal="center"/>
    </xf>
    <xf numFmtId="165" fontId="3" fillId="0" borderId="3" xfId="0" applyNumberFormat="1" applyFont="1" applyBorder="1"/>
    <xf numFmtId="164" fontId="3" fillId="0" borderId="22" xfId="0" applyNumberFormat="1" applyFont="1" applyBorder="1"/>
    <xf numFmtId="0" fontId="3" fillId="0" borderId="23" xfId="0" applyFont="1" applyBorder="1"/>
    <xf numFmtId="164" fontId="3" fillId="4" borderId="24" xfId="1" applyNumberFormat="1" applyFont="1" applyFill="1" applyBorder="1"/>
    <xf numFmtId="164" fontId="3" fillId="0" borderId="24" xfId="1" applyNumberFormat="1" applyFont="1" applyFill="1" applyBorder="1"/>
    <xf numFmtId="164" fontId="3" fillId="0" borderId="25" xfId="1" applyNumberFormat="1" applyFont="1" applyFill="1" applyBorder="1"/>
    <xf numFmtId="164" fontId="3" fillId="0" borderId="26" xfId="1" applyNumberFormat="1" applyFont="1" applyFill="1" applyBorder="1"/>
    <xf numFmtId="42" fontId="3" fillId="0" borderId="16" xfId="1" applyNumberFormat="1" applyFont="1" applyFill="1" applyBorder="1"/>
    <xf numFmtId="42" fontId="3" fillId="0" borderId="26" xfId="1" applyNumberFormat="1" applyFont="1" applyFill="1" applyBorder="1"/>
    <xf numFmtId="42" fontId="3" fillId="4" borderId="27" xfId="1" applyNumberFormat="1" applyFont="1" applyFill="1" applyBorder="1"/>
    <xf numFmtId="42" fontId="3" fillId="2" borderId="25" xfId="0" applyNumberFormat="1" applyFont="1" applyFill="1" applyBorder="1"/>
    <xf numFmtId="164" fontId="3" fillId="0" borderId="26" xfId="0" applyNumberFormat="1" applyFont="1" applyFill="1" applyBorder="1" applyAlignment="1">
      <alignment horizontal="center"/>
    </xf>
    <xf numFmtId="164" fontId="3" fillId="0" borderId="28" xfId="1" applyNumberFormat="1" applyFont="1" applyFill="1" applyBorder="1"/>
    <xf numFmtId="164" fontId="3" fillId="0" borderId="27" xfId="1" applyNumberFormat="1" applyFont="1" applyFill="1" applyBorder="1"/>
    <xf numFmtId="164" fontId="3" fillId="5" borderId="10" xfId="0" applyNumberFormat="1" applyFont="1" applyFill="1" applyBorder="1"/>
    <xf numFmtId="42" fontId="3" fillId="4" borderId="29" xfId="1" applyNumberFormat="1" applyFont="1" applyFill="1" applyBorder="1"/>
    <xf numFmtId="165" fontId="3" fillId="6" borderId="8" xfId="2" applyNumberFormat="1" applyFont="1" applyFill="1" applyBorder="1"/>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xf>
    <xf numFmtId="164" fontId="3" fillId="0" borderId="25" xfId="0" applyNumberFormat="1" applyFont="1" applyFill="1" applyBorder="1" applyAlignment="1">
      <alignment horizontal="center"/>
    </xf>
    <xf numFmtId="164" fontId="3" fillId="0" borderId="34" xfId="1" applyNumberFormat="1" applyFont="1" applyFill="1" applyBorder="1"/>
    <xf numFmtId="42" fontId="3" fillId="0" borderId="27" xfId="1" applyNumberFormat="1" applyFont="1" applyFill="1" applyBorder="1"/>
    <xf numFmtId="0" fontId="2" fillId="8" borderId="30" xfId="0" applyFont="1" applyFill="1" applyBorder="1" applyAlignment="1">
      <alignment horizontal="center"/>
    </xf>
    <xf numFmtId="0" fontId="2" fillId="8" borderId="35" xfId="0" applyFont="1" applyFill="1" applyBorder="1" applyAlignment="1">
      <alignment horizontal="center"/>
    </xf>
    <xf numFmtId="0" fontId="2" fillId="8" borderId="30" xfId="0" applyFont="1" applyFill="1" applyBorder="1" applyAlignment="1">
      <alignment horizontal="center" wrapText="1"/>
    </xf>
    <xf numFmtId="0" fontId="2" fillId="8" borderId="31" xfId="0" applyFont="1" applyFill="1" applyBorder="1" applyAlignment="1">
      <alignment horizontal="center" wrapText="1"/>
    </xf>
    <xf numFmtId="0" fontId="2" fillId="8" borderId="36" xfId="0" applyFont="1" applyFill="1" applyBorder="1" applyAlignment="1">
      <alignment horizontal="center"/>
    </xf>
    <xf numFmtId="0" fontId="2" fillId="8" borderId="35" xfId="0" applyFont="1" applyFill="1" applyBorder="1" applyAlignment="1">
      <alignment horizontal="center" wrapText="1"/>
    </xf>
    <xf numFmtId="0" fontId="2" fillId="8" borderId="37" xfId="0" applyFont="1" applyFill="1" applyBorder="1" applyAlignment="1">
      <alignment horizontal="center"/>
    </xf>
    <xf numFmtId="0" fontId="3" fillId="8" borderId="31" xfId="0" applyFont="1" applyFill="1" applyBorder="1"/>
    <xf numFmtId="0" fontId="2" fillId="8" borderId="38" xfId="0" applyFont="1" applyFill="1" applyBorder="1" applyAlignment="1">
      <alignment horizontal="center" wrapText="1"/>
    </xf>
    <xf numFmtId="0" fontId="2" fillId="8" borderId="39" xfId="0" applyFont="1" applyFill="1" applyBorder="1" applyAlignment="1">
      <alignment horizontal="center" wrapText="1"/>
    </xf>
    <xf numFmtId="0" fontId="2" fillId="8" borderId="36" xfId="0" applyFont="1" applyFill="1" applyBorder="1" applyAlignment="1">
      <alignment horizontal="center" wrapText="1"/>
    </xf>
    <xf numFmtId="0" fontId="2" fillId="8" borderId="40" xfId="0" applyFont="1" applyFill="1" applyBorder="1"/>
    <xf numFmtId="0" fontId="2" fillId="8" borderId="39" xfId="0" applyFont="1" applyFill="1" applyBorder="1"/>
    <xf numFmtId="0" fontId="2" fillId="8" borderId="8" xfId="0" applyFont="1" applyFill="1" applyBorder="1" applyAlignment="1">
      <alignment wrapText="1"/>
    </xf>
    <xf numFmtId="0" fontId="2" fillId="8" borderId="41" xfId="0" applyFont="1" applyFill="1" applyBorder="1" applyAlignment="1">
      <alignment wrapText="1"/>
    </xf>
    <xf numFmtId="0" fontId="3" fillId="8" borderId="42" xfId="0" applyFont="1" applyFill="1" applyBorder="1"/>
    <xf numFmtId="0" fontId="3" fillId="8" borderId="15" xfId="0" applyFont="1" applyFill="1" applyBorder="1"/>
    <xf numFmtId="0" fontId="3" fillId="8" borderId="32" xfId="0" applyFont="1" applyFill="1" applyBorder="1"/>
    <xf numFmtId="0" fontId="3" fillId="8" borderId="43" xfId="0" applyFont="1" applyFill="1" applyBorder="1"/>
    <xf numFmtId="0" fontId="3" fillId="8" borderId="1" xfId="0" applyFont="1" applyFill="1" applyBorder="1"/>
    <xf numFmtId="0" fontId="3" fillId="8" borderId="14" xfId="0" applyFont="1" applyFill="1" applyBorder="1"/>
    <xf numFmtId="0" fontId="3" fillId="8" borderId="7" xfId="0" applyFont="1" applyFill="1" applyBorder="1"/>
    <xf numFmtId="0" fontId="3" fillId="8" borderId="44" xfId="0" applyFont="1" applyFill="1" applyBorder="1"/>
    <xf numFmtId="0" fontId="3" fillId="8" borderId="6" xfId="0" applyFont="1" applyFill="1" applyBorder="1"/>
    <xf numFmtId="0" fontId="3" fillId="8" borderId="45" xfId="0" applyFont="1" applyFill="1" applyBorder="1"/>
    <xf numFmtId="0" fontId="3" fillId="8" borderId="0" xfId="0" applyFont="1" applyFill="1" applyBorder="1"/>
    <xf numFmtId="0" fontId="3" fillId="8" borderId="46" xfId="0" applyFont="1" applyFill="1" applyBorder="1"/>
    <xf numFmtId="44" fontId="3" fillId="8" borderId="0" xfId="1" applyFont="1" applyFill="1" applyBorder="1"/>
    <xf numFmtId="0" fontId="4" fillId="8" borderId="47" xfId="0" applyFont="1" applyFill="1" applyBorder="1" applyAlignment="1">
      <alignment horizontal="left"/>
    </xf>
    <xf numFmtId="164" fontId="3" fillId="8" borderId="0" xfId="1" applyNumberFormat="1" applyFont="1" applyFill="1" applyBorder="1"/>
    <xf numFmtId="164" fontId="3" fillId="8" borderId="48" xfId="1" applyNumberFormat="1" applyFont="1" applyFill="1" applyBorder="1"/>
    <xf numFmtId="44" fontId="3" fillId="8" borderId="49" xfId="1" applyFont="1" applyFill="1" applyBorder="1"/>
    <xf numFmtId="44" fontId="3" fillId="8" borderId="50" xfId="1" applyFont="1" applyFill="1" applyBorder="1"/>
    <xf numFmtId="44" fontId="3" fillId="8" borderId="51" xfId="1" applyFont="1" applyFill="1" applyBorder="1"/>
    <xf numFmtId="0" fontId="3" fillId="8" borderId="52" xfId="0" applyFont="1" applyFill="1" applyBorder="1"/>
    <xf numFmtId="0" fontId="3" fillId="8" borderId="53" xfId="0" applyFont="1" applyFill="1" applyBorder="1"/>
    <xf numFmtId="0" fontId="3" fillId="8" borderId="54" xfId="0" applyFont="1" applyFill="1" applyBorder="1"/>
    <xf numFmtId="0" fontId="3" fillId="8" borderId="28" xfId="0" applyFont="1" applyFill="1" applyBorder="1"/>
    <xf numFmtId="0" fontId="3" fillId="8" borderId="55" xfId="0" applyFont="1" applyFill="1" applyBorder="1"/>
    <xf numFmtId="0" fontId="4" fillId="8" borderId="56" xfId="0" applyFont="1" applyFill="1" applyBorder="1" applyAlignment="1">
      <alignment horizontal="left"/>
    </xf>
    <xf numFmtId="0" fontId="3" fillId="8" borderId="11" xfId="0" applyFont="1" applyFill="1" applyBorder="1"/>
    <xf numFmtId="0" fontId="3" fillId="8" borderId="2" xfId="0" applyFont="1" applyFill="1" applyBorder="1"/>
    <xf numFmtId="165" fontId="3" fillId="8" borderId="2" xfId="0" applyNumberFormat="1" applyFont="1" applyFill="1" applyBorder="1" applyAlignment="1">
      <alignment horizontal="center"/>
    </xf>
    <xf numFmtId="165" fontId="3" fillId="8" borderId="56" xfId="2" applyNumberFormat="1" applyFont="1" applyFill="1" applyBorder="1"/>
    <xf numFmtId="165" fontId="3" fillId="8" borderId="57" xfId="2" applyNumberFormat="1" applyFont="1" applyFill="1" applyBorder="1"/>
    <xf numFmtId="165" fontId="3" fillId="8" borderId="47" xfId="2" applyNumberFormat="1" applyFont="1" applyFill="1" applyBorder="1"/>
    <xf numFmtId="0" fontId="3" fillId="8" borderId="25" xfId="0" applyFont="1" applyFill="1" applyBorder="1"/>
    <xf numFmtId="0" fontId="3" fillId="8" borderId="26" xfId="0" applyFont="1" applyFill="1" applyBorder="1"/>
    <xf numFmtId="0" fontId="3" fillId="8" borderId="58" xfId="0" applyFont="1" applyFill="1" applyBorder="1"/>
    <xf numFmtId="164" fontId="3" fillId="8" borderId="6" xfId="1" applyNumberFormat="1" applyFont="1" applyFill="1" applyBorder="1"/>
    <xf numFmtId="164" fontId="3" fillId="8" borderId="59" xfId="1" applyNumberFormat="1" applyFont="1" applyFill="1" applyBorder="1"/>
    <xf numFmtId="0" fontId="3" fillId="8" borderId="60" xfId="0" applyFont="1" applyFill="1" applyBorder="1"/>
    <xf numFmtId="44" fontId="3" fillId="8" borderId="6" xfId="0" applyNumberFormat="1" applyFont="1" applyFill="1" applyBorder="1"/>
    <xf numFmtId="44" fontId="3" fillId="8" borderId="45" xfId="0" applyNumberFormat="1" applyFont="1" applyFill="1" applyBorder="1"/>
    <xf numFmtId="44" fontId="3" fillId="8" borderId="61" xfId="0" applyNumberFormat="1" applyFont="1" applyFill="1" applyBorder="1"/>
    <xf numFmtId="44" fontId="3" fillId="8" borderId="28" xfId="1" applyFont="1" applyFill="1" applyBorder="1"/>
    <xf numFmtId="44" fontId="3" fillId="8" borderId="26" xfId="1" applyFont="1" applyFill="1" applyBorder="1"/>
    <xf numFmtId="164" fontId="3" fillId="8" borderId="62" xfId="1" applyNumberFormat="1" applyFont="1" applyFill="1" applyBorder="1"/>
    <xf numFmtId="164" fontId="3" fillId="8" borderId="34" xfId="1" applyNumberFormat="1" applyFont="1" applyFill="1" applyBorder="1"/>
    <xf numFmtId="44" fontId="3" fillId="8" borderId="63" xfId="1" applyFont="1" applyFill="1" applyBorder="1"/>
    <xf numFmtId="44" fontId="3" fillId="8" borderId="6" xfId="1" applyFont="1" applyFill="1" applyBorder="1"/>
    <xf numFmtId="44" fontId="3" fillId="8" borderId="45" xfId="1" applyFont="1" applyFill="1" applyBorder="1"/>
    <xf numFmtId="44" fontId="3" fillId="8" borderId="58" xfId="1" applyFont="1" applyFill="1" applyBorder="1"/>
    <xf numFmtId="164" fontId="3" fillId="4" borderId="20" xfId="0" applyNumberFormat="1" applyFont="1" applyFill="1" applyBorder="1" applyAlignment="1">
      <alignment horizontal="center"/>
    </xf>
    <xf numFmtId="164" fontId="3" fillId="0" borderId="25" xfId="0" applyNumberFormat="1" applyFont="1" applyBorder="1"/>
    <xf numFmtId="42" fontId="3" fillId="4" borderId="24" xfId="1" applyNumberFormat="1" applyFont="1" applyFill="1" applyBorder="1"/>
    <xf numFmtId="42" fontId="3" fillId="0" borderId="64" xfId="1" applyNumberFormat="1" applyFont="1" applyBorder="1"/>
    <xf numFmtId="42" fontId="3" fillId="0" borderId="65" xfId="1" applyNumberFormat="1" applyFont="1" applyBorder="1"/>
    <xf numFmtId="42" fontId="3" fillId="0" borderId="25" xfId="1" applyNumberFormat="1" applyFont="1" applyBorder="1"/>
    <xf numFmtId="42" fontId="3" fillId="0" borderId="26" xfId="1" applyNumberFormat="1" applyFont="1" applyBorder="1"/>
    <xf numFmtId="42" fontId="3" fillId="0" borderId="18" xfId="1" applyNumberFormat="1" applyFont="1" applyBorder="1"/>
    <xf numFmtId="42" fontId="3" fillId="0" borderId="27" xfId="1" applyNumberFormat="1" applyFont="1" applyBorder="1"/>
    <xf numFmtId="164" fontId="3" fillId="4" borderId="25" xfId="1" applyNumberFormat="1" applyFont="1" applyFill="1" applyBorder="1"/>
    <xf numFmtId="164" fontId="3" fillId="4" borderId="66" xfId="0" applyNumberFormat="1" applyFont="1" applyFill="1" applyBorder="1" applyAlignment="1">
      <alignment horizontal="center"/>
    </xf>
    <xf numFmtId="165" fontId="3" fillId="0" borderId="66" xfId="2" applyNumberFormat="1" applyFont="1" applyFill="1" applyBorder="1"/>
    <xf numFmtId="165" fontId="3" fillId="6" borderId="67" xfId="2" applyNumberFormat="1" applyFont="1" applyFill="1" applyBorder="1"/>
    <xf numFmtId="164" fontId="3" fillId="0" borderId="24" xfId="1" applyNumberFormat="1" applyFont="1" applyBorder="1"/>
    <xf numFmtId="164" fontId="3" fillId="0" borderId="68" xfId="1" applyNumberFormat="1" applyFont="1" applyBorder="1"/>
    <xf numFmtId="164" fontId="3" fillId="0" borderId="24" xfId="0" applyNumberFormat="1" applyFont="1" applyBorder="1"/>
    <xf numFmtId="164" fontId="3" fillId="0" borderId="68" xfId="0" applyNumberFormat="1" applyFont="1" applyBorder="1"/>
    <xf numFmtId="164" fontId="3" fillId="0" borderId="18" xfId="0" applyNumberFormat="1" applyFont="1" applyBorder="1"/>
    <xf numFmtId="164" fontId="3" fillId="0" borderId="69" xfId="1" applyNumberFormat="1" applyFont="1" applyFill="1" applyBorder="1"/>
    <xf numFmtId="164" fontId="3" fillId="4" borderId="27" xfId="0" applyNumberFormat="1" applyFont="1" applyFill="1" applyBorder="1"/>
    <xf numFmtId="42" fontId="3" fillId="2" borderId="25" xfId="1" applyNumberFormat="1" applyFont="1" applyFill="1" applyBorder="1"/>
    <xf numFmtId="164" fontId="3" fillId="0" borderId="64" xfId="1" applyNumberFormat="1" applyFont="1" applyBorder="1"/>
    <xf numFmtId="164" fontId="3" fillId="0" borderId="70" xfId="0" applyNumberFormat="1" applyFont="1" applyBorder="1"/>
    <xf numFmtId="164" fontId="3" fillId="0" borderId="71" xfId="0" applyNumberFormat="1" applyFont="1" applyBorder="1"/>
    <xf numFmtId="44" fontId="3" fillId="0" borderId="71" xfId="1" applyFont="1" applyBorder="1"/>
    <xf numFmtId="44" fontId="3" fillId="0" borderId="19" xfId="1" applyFont="1" applyBorder="1"/>
    <xf numFmtId="44" fontId="3" fillId="0" borderId="9" xfId="1" applyFont="1" applyBorder="1"/>
    <xf numFmtId="164" fontId="3" fillId="0" borderId="16" xfId="1" applyNumberFormat="1" applyFont="1" applyFill="1" applyBorder="1"/>
    <xf numFmtId="165" fontId="3" fillId="0" borderId="72" xfId="2" applyNumberFormat="1" applyFont="1" applyFill="1" applyBorder="1"/>
    <xf numFmtId="165" fontId="3" fillId="0" borderId="73" xfId="2" applyNumberFormat="1" applyFont="1" applyFill="1" applyBorder="1"/>
    <xf numFmtId="165" fontId="3" fillId="7" borderId="67" xfId="0" applyNumberFormat="1" applyFont="1" applyFill="1" applyBorder="1"/>
    <xf numFmtId="164" fontId="3" fillId="0" borderId="70" xfId="1" applyNumberFormat="1" applyFont="1" applyBorder="1"/>
    <xf numFmtId="164" fontId="3" fillId="0" borderId="74" xfId="1" applyNumberFormat="1" applyFont="1" applyBorder="1"/>
    <xf numFmtId="44" fontId="3" fillId="0" borderId="64" xfId="1" applyFont="1" applyBorder="1"/>
    <xf numFmtId="44" fontId="3" fillId="0" borderId="75" xfId="1" applyFont="1" applyBorder="1"/>
    <xf numFmtId="42" fontId="3" fillId="0" borderId="25" xfId="1" applyNumberFormat="1" applyFont="1" applyFill="1" applyBorder="1"/>
    <xf numFmtId="0" fontId="2" fillId="0" borderId="76" xfId="0" applyFont="1" applyBorder="1" applyAlignment="1">
      <alignment horizontal="right"/>
    </xf>
    <xf numFmtId="0" fontId="3" fillId="0" borderId="77" xfId="0" applyFont="1" applyBorder="1" applyAlignment="1">
      <alignment horizontal="left"/>
    </xf>
    <xf numFmtId="0" fontId="3" fillId="9" borderId="78" xfId="0" applyFont="1" applyFill="1" applyBorder="1" applyAlignment="1">
      <alignment horizontal="right"/>
    </xf>
    <xf numFmtId="42" fontId="3" fillId="9" borderId="31" xfId="1" applyNumberFormat="1" applyFont="1" applyFill="1" applyBorder="1" applyAlignment="1"/>
    <xf numFmtId="164" fontId="3" fillId="2" borderId="79" xfId="0" applyNumberFormat="1" applyFont="1" applyFill="1" applyBorder="1" applyAlignment="1">
      <alignment horizontal="center"/>
    </xf>
    <xf numFmtId="42" fontId="3" fillId="10" borderId="25" xfId="0" applyNumberFormat="1" applyFont="1" applyFill="1" applyBorder="1"/>
    <xf numFmtId="42" fontId="3" fillId="11" borderId="34" xfId="1" applyNumberFormat="1" applyFont="1" applyFill="1" applyBorder="1"/>
    <xf numFmtId="164" fontId="3" fillId="11" borderId="70" xfId="1" applyNumberFormat="1" applyFont="1" applyFill="1" applyBorder="1"/>
    <xf numFmtId="164" fontId="3" fillId="11" borderId="34" xfId="1" applyNumberFormat="1" applyFont="1" applyFill="1" applyBorder="1"/>
    <xf numFmtId="164" fontId="3" fillId="11" borderId="26" xfId="1" applyNumberFormat="1" applyFont="1" applyFill="1" applyBorder="1"/>
    <xf numFmtId="164" fontId="3" fillId="11" borderId="80" xfId="0" applyNumberFormat="1" applyFont="1" applyFill="1" applyBorder="1" applyAlignment="1">
      <alignment horizontal="center"/>
    </xf>
    <xf numFmtId="164" fontId="3" fillId="11" borderId="19" xfId="1" applyNumberFormat="1" applyFont="1" applyFill="1" applyBorder="1"/>
    <xf numFmtId="164" fontId="3" fillId="11" borderId="81" xfId="0" applyNumberFormat="1" applyFont="1" applyFill="1" applyBorder="1" applyAlignment="1">
      <alignment horizontal="center"/>
    </xf>
    <xf numFmtId="164" fontId="3" fillId="11" borderId="16" xfId="0" applyNumberFormat="1" applyFont="1" applyFill="1" applyBorder="1"/>
    <xf numFmtId="42" fontId="3" fillId="11" borderId="25" xfId="0" applyNumberFormat="1" applyFont="1" applyFill="1" applyBorder="1"/>
    <xf numFmtId="42" fontId="3" fillId="11" borderId="16" xfId="1" applyNumberFormat="1" applyFont="1" applyFill="1" applyBorder="1"/>
    <xf numFmtId="165" fontId="3" fillId="12" borderId="11" xfId="2" applyNumberFormat="1" applyFont="1" applyFill="1" applyBorder="1"/>
    <xf numFmtId="165" fontId="3" fillId="12" borderId="8" xfId="2" applyNumberFormat="1" applyFont="1" applyFill="1" applyBorder="1"/>
    <xf numFmtId="164" fontId="3" fillId="13" borderId="10" xfId="0" applyNumberFormat="1" applyFont="1" applyFill="1" applyBorder="1"/>
    <xf numFmtId="165" fontId="3" fillId="14" borderId="67" xfId="0" applyNumberFormat="1" applyFont="1" applyFill="1" applyBorder="1"/>
    <xf numFmtId="164" fontId="3" fillId="15" borderId="82" xfId="0" applyNumberFormat="1" applyFont="1" applyFill="1" applyBorder="1" applyAlignment="1">
      <alignment horizontal="center"/>
    </xf>
    <xf numFmtId="42" fontId="3" fillId="15" borderId="26" xfId="1" applyNumberFormat="1" applyFont="1" applyFill="1" applyBorder="1"/>
    <xf numFmtId="42" fontId="3" fillId="15" borderId="25" xfId="0" applyNumberFormat="1" applyFont="1" applyFill="1" applyBorder="1"/>
    <xf numFmtId="0" fontId="11" fillId="0" borderId="0" xfId="0" applyFont="1"/>
    <xf numFmtId="0" fontId="12" fillId="0" borderId="0" xfId="0" applyFont="1"/>
    <xf numFmtId="0" fontId="12" fillId="0" borderId="0" xfId="0" applyFont="1" applyBorder="1"/>
    <xf numFmtId="0" fontId="18" fillId="0" borderId="0" xfId="0" applyFont="1"/>
    <xf numFmtId="0" fontId="7" fillId="0" borderId="0" xfId="0" applyFont="1" applyBorder="1"/>
    <xf numFmtId="0" fontId="14" fillId="0" borderId="0" xfId="0" applyFont="1"/>
    <xf numFmtId="0" fontId="14" fillId="0" borderId="0" xfId="0" applyFont="1" applyBorder="1"/>
    <xf numFmtId="0" fontId="15" fillId="0" borderId="0" xfId="0" applyFont="1" applyBorder="1" applyAlignment="1">
      <alignment horizontal="center"/>
    </xf>
    <xf numFmtId="0" fontId="2" fillId="0" borderId="1" xfId="0" applyFont="1" applyBorder="1" applyAlignment="1"/>
    <xf numFmtId="0" fontId="2" fillId="0" borderId="83" xfId="0" applyFont="1" applyBorder="1" applyAlignment="1"/>
    <xf numFmtId="0" fontId="16" fillId="0" borderId="6" xfId="0" applyFont="1" applyBorder="1"/>
    <xf numFmtId="0" fontId="16" fillId="0" borderId="0" xfId="0" applyFont="1"/>
    <xf numFmtId="0" fontId="15" fillId="0" borderId="6" xfId="0" applyFont="1" applyBorder="1" applyAlignment="1">
      <alignment horizontal="center" wrapText="1"/>
    </xf>
    <xf numFmtId="0" fontId="16" fillId="0" borderId="0" xfId="0" applyFont="1" applyBorder="1" applyAlignment="1">
      <alignment horizontal="left"/>
    </xf>
    <xf numFmtId="0" fontId="15" fillId="0" borderId="0" xfId="0" applyFont="1" applyBorder="1" applyAlignment="1">
      <alignment horizontal="center" wrapText="1"/>
    </xf>
    <xf numFmtId="0" fontId="16" fillId="0" borderId="0" xfId="0" applyFont="1" applyBorder="1"/>
    <xf numFmtId="0" fontId="16" fillId="0" borderId="0" xfId="0" applyFont="1" applyBorder="1" applyAlignment="1">
      <alignment horizontal="center"/>
    </xf>
    <xf numFmtId="0" fontId="15" fillId="0" borderId="0" xfId="0" applyFont="1" applyBorder="1" applyAlignment="1"/>
    <xf numFmtId="0" fontId="15" fillId="0" borderId="0" xfId="0" applyFont="1" applyBorder="1" applyAlignment="1">
      <alignment horizontal="right"/>
    </xf>
    <xf numFmtId="166" fontId="17" fillId="0" borderId="0" xfId="0" applyNumberFormat="1" applyFont="1" applyBorder="1" applyAlignment="1">
      <alignment wrapText="1"/>
    </xf>
    <xf numFmtId="166" fontId="16" fillId="0" borderId="0" xfId="0" applyNumberFormat="1" applyFont="1" applyBorder="1" applyAlignment="1">
      <alignment horizontal="center"/>
    </xf>
    <xf numFmtId="0" fontId="16" fillId="0" borderId="2" xfId="0" applyFont="1" applyBorder="1"/>
    <xf numFmtId="165" fontId="3" fillId="16" borderId="67" xfId="2" applyNumberFormat="1" applyFont="1" applyFill="1" applyBorder="1"/>
    <xf numFmtId="165" fontId="3" fillId="15" borderId="67" xfId="2" applyNumberFormat="1" applyFont="1" applyFill="1" applyBorder="1"/>
    <xf numFmtId="42" fontId="3" fillId="11" borderId="29" xfId="1" applyNumberFormat="1" applyFont="1" applyFill="1" applyBorder="1"/>
    <xf numFmtId="0" fontId="2" fillId="0" borderId="0" xfId="0" applyFont="1" applyAlignment="1">
      <alignment horizontal="right"/>
    </xf>
    <xf numFmtId="9" fontId="3" fillId="0" borderId="13" xfId="0" applyNumberFormat="1" applyFont="1" applyBorder="1"/>
    <xf numFmtId="0" fontId="3" fillId="7" borderId="10" xfId="0" applyFont="1" applyFill="1" applyBorder="1" applyAlignment="1">
      <alignment horizontal="center" vertical="center" wrapText="1"/>
    </xf>
    <xf numFmtId="0" fontId="3" fillId="7" borderId="87" xfId="0" applyFont="1" applyFill="1" applyBorder="1" applyAlignment="1">
      <alignment horizontal="center" vertical="center" wrapText="1"/>
    </xf>
    <xf numFmtId="0" fontId="2" fillId="0" borderId="89" xfId="0" applyFont="1" applyBorder="1" applyAlignment="1">
      <alignment horizontal="center"/>
    </xf>
    <xf numFmtId="0" fontId="2" fillId="0" borderId="90" xfId="0" applyFont="1" applyBorder="1" applyAlignment="1">
      <alignment horizontal="center"/>
    </xf>
    <xf numFmtId="0" fontId="2" fillId="0" borderId="84" xfId="0" applyFont="1" applyBorder="1" applyAlignment="1">
      <alignment horizontal="center" vertical="center" wrapText="1"/>
    </xf>
    <xf numFmtId="0" fontId="2" fillId="0" borderId="44" xfId="0" applyFont="1" applyBorder="1" applyAlignment="1">
      <alignment horizontal="center" vertical="center" wrapText="1"/>
    </xf>
    <xf numFmtId="0" fontId="4" fillId="0" borderId="25" xfId="0" applyFont="1" applyBorder="1" applyAlignment="1">
      <alignment horizontal="right"/>
    </xf>
    <xf numFmtId="0" fontId="4" fillId="0" borderId="16" xfId="0" applyFont="1" applyBorder="1" applyAlignment="1">
      <alignment horizontal="right"/>
    </xf>
    <xf numFmtId="0" fontId="3" fillId="0" borderId="25" xfId="0" applyFont="1" applyBorder="1" applyAlignment="1">
      <alignment horizontal="left" vertical="top" wrapText="1"/>
    </xf>
    <xf numFmtId="0" fontId="3" fillId="0" borderId="16" xfId="0" applyFont="1" applyBorder="1" applyAlignment="1">
      <alignment horizontal="left" vertical="top" wrapText="1"/>
    </xf>
    <xf numFmtId="0" fontId="3" fillId="0" borderId="25" xfId="0" applyFont="1" applyBorder="1" applyAlignment="1">
      <alignment horizontal="left" wrapText="1"/>
    </xf>
    <xf numFmtId="0" fontId="3" fillId="0" borderId="16" xfId="0" applyFont="1" applyBorder="1" applyAlignment="1">
      <alignment horizontal="left" wrapText="1"/>
    </xf>
    <xf numFmtId="0" fontId="3" fillId="0" borderId="38" xfId="0" applyFont="1" applyBorder="1" applyAlignment="1">
      <alignment horizontal="left" wrapText="1"/>
    </xf>
    <xf numFmtId="0" fontId="3" fillId="0" borderId="88" xfId="0" applyFont="1" applyBorder="1" applyAlignment="1">
      <alignment horizontal="left" wrapText="1"/>
    </xf>
    <xf numFmtId="0" fontId="3" fillId="17" borderId="25" xfId="0" applyFont="1" applyFill="1" applyBorder="1" applyAlignment="1">
      <alignment horizontal="left"/>
    </xf>
    <xf numFmtId="0" fontId="3" fillId="17" borderId="69" xfId="0" applyFont="1" applyFill="1" applyBorder="1" applyAlignment="1">
      <alignment horizontal="left"/>
    </xf>
    <xf numFmtId="0" fontId="2" fillId="0" borderId="85"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xf>
    <xf numFmtId="0" fontId="3" fillId="17" borderId="25" xfId="0" applyFont="1" applyFill="1" applyBorder="1" applyAlignment="1">
      <alignment horizontal="left" vertical="top" wrapText="1"/>
    </xf>
    <xf numFmtId="0" fontId="3" fillId="17" borderId="16" xfId="0" applyFont="1" applyFill="1" applyBorder="1" applyAlignment="1">
      <alignment horizontal="lef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7" xfId="0" applyFont="1" applyBorder="1" applyAlignment="1">
      <alignment horizontal="center" vertical="center" wrapText="1"/>
    </xf>
    <xf numFmtId="0" fontId="3" fillId="0" borderId="25" xfId="0" applyFont="1" applyBorder="1" applyAlignment="1">
      <alignment horizontal="left"/>
    </xf>
    <xf numFmtId="0" fontId="3" fillId="0" borderId="16" xfId="0" applyFont="1" applyBorder="1" applyAlignment="1">
      <alignment horizontal="left"/>
    </xf>
    <xf numFmtId="0" fontId="2" fillId="0" borderId="91" xfId="0" applyFont="1" applyBorder="1" applyAlignment="1">
      <alignment horizontal="center"/>
    </xf>
    <xf numFmtId="0" fontId="2" fillId="0" borderId="92" xfId="0" applyFont="1" applyBorder="1" applyAlignment="1">
      <alignment horizontal="center"/>
    </xf>
    <xf numFmtId="0" fontId="2" fillId="0" borderId="1" xfId="0" applyFont="1" applyBorder="1" applyAlignment="1">
      <alignment horizontal="center"/>
    </xf>
    <xf numFmtId="0" fontId="2" fillId="0" borderId="33" xfId="0" applyFont="1" applyBorder="1" applyAlignment="1">
      <alignment horizontal="center"/>
    </xf>
    <xf numFmtId="0" fontId="2" fillId="0" borderId="89" xfId="0" applyFont="1" applyBorder="1" applyAlignment="1">
      <alignment horizontal="center" wrapText="1"/>
    </xf>
    <xf numFmtId="0" fontId="2" fillId="0" borderId="100" xfId="0" applyFont="1" applyBorder="1" applyAlignment="1">
      <alignment horizontal="center" wrapText="1"/>
    </xf>
    <xf numFmtId="0" fontId="2" fillId="0" borderId="7" xfId="0" applyFont="1" applyBorder="1" applyAlignment="1">
      <alignment horizontal="center" wrapText="1"/>
    </xf>
    <xf numFmtId="0" fontId="2" fillId="0" borderId="33" xfId="0" applyFont="1" applyBorder="1" applyAlignment="1">
      <alignment horizontal="center" wrapText="1"/>
    </xf>
    <xf numFmtId="0" fontId="3" fillId="0" borderId="24" xfId="0" applyFont="1" applyBorder="1" applyAlignment="1">
      <alignment horizontal="left"/>
    </xf>
    <xf numFmtId="0" fontId="3" fillId="0" borderId="62" xfId="0" applyFont="1" applyBorder="1" applyAlignment="1">
      <alignment horizontal="left"/>
    </xf>
    <xf numFmtId="0" fontId="11" fillId="17" borderId="86" xfId="0" applyFont="1" applyFill="1" applyBorder="1" applyAlignment="1">
      <alignment horizontal="center"/>
    </xf>
    <xf numFmtId="0" fontId="11" fillId="17" borderId="93" xfId="0" applyFont="1" applyFill="1" applyBorder="1" applyAlignment="1">
      <alignment horizontal="center"/>
    </xf>
    <xf numFmtId="0" fontId="11" fillId="17" borderId="94" xfId="0" applyFont="1" applyFill="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15" fillId="0" borderId="4" xfId="0" applyFont="1" applyBorder="1" applyAlignment="1">
      <alignment horizontal="center"/>
    </xf>
    <xf numFmtId="0" fontId="2" fillId="0" borderId="95" xfId="0" applyFont="1" applyBorder="1" applyAlignment="1">
      <alignment horizontal="center"/>
    </xf>
    <xf numFmtId="0" fontId="2" fillId="0" borderId="23" xfId="0" applyFont="1" applyBorder="1" applyAlignment="1">
      <alignment horizontal="center"/>
    </xf>
    <xf numFmtId="0" fontId="2" fillId="0" borderId="96"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center"/>
    </xf>
    <xf numFmtId="166" fontId="0" fillId="0" borderId="78" xfId="0" applyNumberFormat="1" applyBorder="1" applyAlignment="1">
      <alignment horizontal="right" wrapText="1"/>
    </xf>
    <xf numFmtId="166" fontId="0" fillId="0" borderId="97" xfId="0" applyNumberFormat="1" applyBorder="1" applyAlignment="1">
      <alignment horizontal="right" wrapText="1"/>
    </xf>
    <xf numFmtId="42" fontId="3" fillId="0" borderId="78" xfId="1" applyNumberFormat="1" applyFont="1" applyBorder="1" applyAlignment="1">
      <alignment horizontal="right"/>
    </xf>
    <xf numFmtId="42" fontId="3" fillId="0" borderId="97" xfId="1" applyNumberFormat="1" applyFont="1" applyBorder="1" applyAlignment="1">
      <alignment horizontal="right"/>
    </xf>
    <xf numFmtId="0" fontId="3" fillId="0" borderId="78" xfId="0" applyFont="1" applyBorder="1" applyAlignment="1">
      <alignment horizontal="left"/>
    </xf>
    <xf numFmtId="0" fontId="3" fillId="0" borderId="98" xfId="0" applyFont="1" applyBorder="1" applyAlignment="1">
      <alignment horizontal="left"/>
    </xf>
    <xf numFmtId="0" fontId="3" fillId="0" borderId="97" xfId="0" applyFont="1" applyBorder="1" applyAlignment="1">
      <alignment horizontal="left"/>
    </xf>
    <xf numFmtId="0" fontId="2" fillId="0" borderId="6" xfId="0" applyFont="1" applyBorder="1" applyAlignment="1">
      <alignment horizontal="right"/>
    </xf>
    <xf numFmtId="0" fontId="2" fillId="0" borderId="0" xfId="0" applyFont="1" applyBorder="1" applyAlignment="1">
      <alignment horizontal="right"/>
    </xf>
    <xf numFmtId="0" fontId="2" fillId="0" borderId="99" xfId="0" applyFont="1" applyBorder="1" applyAlignment="1">
      <alignment horizontal="right"/>
    </xf>
    <xf numFmtId="42" fontId="3" fillId="0" borderId="78" xfId="0" applyNumberFormat="1" applyFont="1" applyBorder="1" applyAlignment="1">
      <alignment horizontal="center"/>
    </xf>
    <xf numFmtId="42" fontId="3" fillId="0" borderId="97" xfId="0" applyNumberFormat="1" applyFont="1" applyBorder="1" applyAlignment="1">
      <alignment horizontal="center"/>
    </xf>
    <xf numFmtId="0" fontId="3" fillId="0" borderId="78" xfId="0" applyFont="1" applyFill="1" applyBorder="1" applyAlignment="1">
      <alignment horizontal="left"/>
    </xf>
    <xf numFmtId="0" fontId="3" fillId="0" borderId="98" xfId="0" applyFont="1" applyFill="1" applyBorder="1" applyAlignment="1">
      <alignment horizontal="left"/>
    </xf>
    <xf numFmtId="0" fontId="3" fillId="0" borderId="97"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95"/>
  <sheetViews>
    <sheetView tabSelected="1" zoomScaleNormal="100" zoomScaleSheetLayoutView="100" workbookViewId="0">
      <selection sqref="A1:T1"/>
    </sheetView>
  </sheetViews>
  <sheetFormatPr defaultRowHeight="12.75" x14ac:dyDescent="0.2"/>
  <cols>
    <col min="1" max="1" width="10.5703125" style="1" bestFit="1" customWidth="1"/>
    <col min="2" max="2" width="11.85546875" style="1" customWidth="1"/>
    <col min="3" max="3" width="14.7109375" style="1" customWidth="1"/>
    <col min="4" max="4" width="13.140625" style="1" customWidth="1"/>
    <col min="5" max="6" width="13.7109375" style="1" customWidth="1"/>
    <col min="7" max="8" width="12.140625" style="1" customWidth="1"/>
    <col min="9" max="9" width="11.140625" style="1" customWidth="1"/>
    <col min="10" max="10" width="12.140625" style="1" customWidth="1"/>
    <col min="11" max="11" width="10.7109375" style="1" customWidth="1"/>
    <col min="12" max="12" width="12.140625" style="1" customWidth="1"/>
    <col min="13" max="14" width="16.5703125" style="1" customWidth="1"/>
    <col min="15" max="16" width="14.5703125" style="1" customWidth="1"/>
    <col min="17" max="18" width="14.28515625" style="1" customWidth="1"/>
    <col min="19" max="20" width="17.28515625" style="1" customWidth="1"/>
    <col min="21" max="16384" width="9.140625" style="1"/>
  </cols>
  <sheetData>
    <row r="1" spans="1:25" ht="19.5" thickTop="1" x14ac:dyDescent="0.3">
      <c r="A1" s="250" t="s">
        <v>94</v>
      </c>
      <c r="B1" s="251"/>
      <c r="C1" s="251"/>
      <c r="D1" s="251"/>
      <c r="E1" s="251"/>
      <c r="F1" s="251"/>
      <c r="G1" s="251"/>
      <c r="H1" s="251"/>
      <c r="I1" s="251"/>
      <c r="J1" s="251"/>
      <c r="K1" s="251"/>
      <c r="L1" s="251"/>
      <c r="M1" s="251"/>
      <c r="N1" s="251"/>
      <c r="O1" s="251"/>
      <c r="P1" s="251"/>
      <c r="Q1" s="251"/>
      <c r="R1" s="251"/>
      <c r="S1" s="251"/>
      <c r="T1" s="252"/>
      <c r="U1" s="10"/>
    </row>
    <row r="2" spans="1:25" s="193" customFormat="1" ht="7.5" thickBot="1" x14ac:dyDescent="0.2">
      <c r="A2" s="253"/>
      <c r="B2" s="254"/>
      <c r="C2" s="254"/>
      <c r="D2" s="254"/>
      <c r="E2" s="254"/>
      <c r="F2" s="254"/>
      <c r="G2" s="254"/>
      <c r="H2" s="254"/>
      <c r="I2" s="254"/>
      <c r="J2" s="254"/>
      <c r="K2" s="254"/>
      <c r="L2" s="254"/>
      <c r="M2" s="254"/>
      <c r="N2" s="254"/>
      <c r="O2" s="254"/>
      <c r="P2" s="254"/>
      <c r="Q2" s="254"/>
      <c r="R2" s="254"/>
      <c r="S2" s="254"/>
      <c r="T2" s="255"/>
      <c r="U2" s="192"/>
    </row>
    <row r="3" spans="1:25" ht="13.5" thickBot="1" x14ac:dyDescent="0.25">
      <c r="A3" s="191" t="s">
        <v>0</v>
      </c>
      <c r="B3" s="275"/>
      <c r="C3" s="276"/>
      <c r="D3" s="276"/>
      <c r="E3" s="277"/>
      <c r="F3" s="160"/>
      <c r="G3" s="190" t="s">
        <v>66</v>
      </c>
      <c r="H3" s="190"/>
      <c r="I3" s="267"/>
      <c r="J3" s="268"/>
      <c r="K3" s="268"/>
      <c r="L3" s="269"/>
      <c r="Q3" s="2"/>
      <c r="R3" s="2"/>
      <c r="S3" s="2"/>
      <c r="T3" s="2"/>
      <c r="U3" s="10"/>
    </row>
    <row r="4" spans="1:25" s="193" customFormat="1" ht="7.5" thickBot="1" x14ac:dyDescent="0.2">
      <c r="A4" s="194"/>
      <c r="B4" s="195"/>
      <c r="C4" s="195"/>
      <c r="D4" s="195"/>
      <c r="E4" s="195"/>
      <c r="F4" s="195"/>
      <c r="G4" s="196"/>
      <c r="H4" s="196"/>
      <c r="I4" s="195"/>
      <c r="J4" s="195"/>
      <c r="K4" s="195"/>
      <c r="L4" s="195"/>
      <c r="N4" s="197"/>
      <c r="O4" s="189"/>
      <c r="P4" s="198"/>
      <c r="Q4" s="197"/>
      <c r="R4" s="197"/>
      <c r="S4" s="197"/>
      <c r="T4" s="197"/>
      <c r="U4" s="192"/>
    </row>
    <row r="5" spans="1:25" ht="13.5" thickBot="1" x14ac:dyDescent="0.25">
      <c r="A5" s="10"/>
      <c r="B5" s="14"/>
      <c r="C5" s="14"/>
      <c r="D5" s="14"/>
      <c r="F5" s="159" t="s">
        <v>17</v>
      </c>
      <c r="G5" s="263"/>
      <c r="H5" s="264"/>
      <c r="I5" s="2"/>
      <c r="J5" s="2"/>
      <c r="M5" s="56" t="s">
        <v>18</v>
      </c>
      <c r="N5" s="18"/>
      <c r="S5" s="2"/>
      <c r="T5" s="2"/>
      <c r="U5" s="10"/>
    </row>
    <row r="6" spans="1:25" s="193" customFormat="1" ht="7.5" thickBot="1" x14ac:dyDescent="0.2">
      <c r="A6" s="192"/>
      <c r="B6" s="199"/>
      <c r="C6" s="199"/>
      <c r="D6" s="199"/>
      <c r="F6" s="200"/>
      <c r="G6" s="201"/>
      <c r="H6" s="202"/>
      <c r="I6" s="197"/>
      <c r="J6" s="197"/>
      <c r="K6" s="197"/>
      <c r="L6" s="197"/>
      <c r="M6" s="197"/>
      <c r="N6" s="197"/>
      <c r="S6" s="197"/>
      <c r="T6" s="197"/>
      <c r="U6" s="192"/>
    </row>
    <row r="7" spans="1:25" ht="13.5" thickBot="1" x14ac:dyDescent="0.25">
      <c r="A7" s="270" t="s">
        <v>10</v>
      </c>
      <c r="B7" s="271"/>
      <c r="C7" s="272"/>
      <c r="D7" s="265"/>
      <c r="E7" s="266"/>
      <c r="F7" s="19"/>
      <c r="G7" s="161" t="s">
        <v>1</v>
      </c>
      <c r="H7" s="162" t="e">
        <f>D7/G5</f>
        <v>#DIV/0!</v>
      </c>
      <c r="I7" s="8"/>
      <c r="K7" s="207" t="s">
        <v>70</v>
      </c>
      <c r="L7" s="273"/>
      <c r="M7" s="274"/>
      <c r="N7" s="2"/>
      <c r="O7" s="8" t="s">
        <v>72</v>
      </c>
      <c r="P7" s="2"/>
      <c r="Q7" s="2"/>
      <c r="R7" s="2"/>
      <c r="S7" s="208" t="e">
        <f>L7/D7</f>
        <v>#DIV/0!</v>
      </c>
      <c r="T7" s="2"/>
      <c r="U7" s="10"/>
      <c r="X7" s="2"/>
      <c r="Y7" s="2"/>
    </row>
    <row r="8" spans="1:25" s="193" customFormat="1" ht="13.5" customHeight="1" thickBot="1" x14ac:dyDescent="0.2">
      <c r="A8" s="192"/>
      <c r="B8" s="197"/>
      <c r="C8" s="197"/>
      <c r="D8" s="197"/>
      <c r="E8" s="203"/>
      <c r="F8" s="203"/>
      <c r="G8" s="203"/>
      <c r="H8" s="203"/>
      <c r="I8" s="203"/>
      <c r="J8" s="203"/>
      <c r="K8" s="203"/>
      <c r="L8" s="203"/>
      <c r="M8" s="203"/>
      <c r="N8" s="203"/>
      <c r="O8" s="197"/>
      <c r="P8" s="197"/>
      <c r="Q8" s="203"/>
      <c r="R8" s="203"/>
      <c r="S8" s="197"/>
      <c r="T8" s="197"/>
      <c r="U8" s="192"/>
    </row>
    <row r="9" spans="1:25" ht="14.25" thickTop="1" thickBot="1" x14ac:dyDescent="0.25">
      <c r="A9" s="10"/>
      <c r="B9" s="2"/>
      <c r="C9" s="4"/>
      <c r="D9" s="7"/>
      <c r="E9" s="256" t="s">
        <v>38</v>
      </c>
      <c r="F9" s="257"/>
      <c r="G9" s="257"/>
      <c r="H9" s="257"/>
      <c r="I9" s="257"/>
      <c r="J9" s="257"/>
      <c r="K9" s="257"/>
      <c r="L9" s="257"/>
      <c r="M9" s="257"/>
      <c r="N9" s="258"/>
      <c r="O9" s="259" t="s">
        <v>36</v>
      </c>
      <c r="P9" s="260"/>
      <c r="Q9" s="261" t="s">
        <v>37</v>
      </c>
      <c r="R9" s="262"/>
      <c r="S9" s="12"/>
      <c r="T9" s="4"/>
      <c r="U9" s="10"/>
    </row>
    <row r="10" spans="1:25" ht="21.95" customHeight="1" thickTop="1" thickBot="1" x14ac:dyDescent="0.25">
      <c r="A10" s="10"/>
      <c r="B10" s="6"/>
      <c r="C10" s="230" t="s">
        <v>21</v>
      </c>
      <c r="D10" s="213" t="s">
        <v>19</v>
      </c>
      <c r="E10" s="246" t="s">
        <v>14</v>
      </c>
      <c r="F10" s="247"/>
      <c r="G10" s="240" t="s">
        <v>20</v>
      </c>
      <c r="H10" s="242"/>
      <c r="I10" s="242"/>
      <c r="J10" s="243"/>
      <c r="K10" s="240" t="s">
        <v>11</v>
      </c>
      <c r="L10" s="241"/>
      <c r="M10" s="227" t="s">
        <v>22</v>
      </c>
      <c r="N10" s="228" t="s">
        <v>23</v>
      </c>
      <c r="O10" s="225" t="s">
        <v>24</v>
      </c>
      <c r="P10" s="213" t="s">
        <v>25</v>
      </c>
      <c r="Q10" s="225" t="s">
        <v>26</v>
      </c>
      <c r="R10" s="213" t="s">
        <v>27</v>
      </c>
      <c r="S10" s="230" t="s">
        <v>28</v>
      </c>
      <c r="T10" s="213" t="s">
        <v>29</v>
      </c>
      <c r="U10" s="10"/>
    </row>
    <row r="11" spans="1:25" ht="76.5" customHeight="1" thickBot="1" x14ac:dyDescent="0.25">
      <c r="A11" s="12"/>
      <c r="B11" s="7"/>
      <c r="C11" s="231"/>
      <c r="D11" s="214"/>
      <c r="E11" s="53" t="s">
        <v>30</v>
      </c>
      <c r="F11" s="54" t="s">
        <v>31</v>
      </c>
      <c r="G11" s="20" t="s">
        <v>48</v>
      </c>
      <c r="H11" s="55" t="s">
        <v>32</v>
      </c>
      <c r="I11" s="20" t="s">
        <v>49</v>
      </c>
      <c r="J11" s="21" t="s">
        <v>33</v>
      </c>
      <c r="K11" s="20" t="s">
        <v>34</v>
      </c>
      <c r="L11" s="21" t="s">
        <v>35</v>
      </c>
      <c r="M11" s="226"/>
      <c r="N11" s="229"/>
      <c r="O11" s="226"/>
      <c r="P11" s="214"/>
      <c r="Q11" s="226"/>
      <c r="R11" s="214"/>
      <c r="S11" s="231"/>
      <c r="T11" s="214"/>
      <c r="U11" s="10"/>
    </row>
    <row r="12" spans="1:25" ht="18" customHeight="1" thickTop="1" thickBot="1" x14ac:dyDescent="0.25">
      <c r="A12" s="11" t="s">
        <v>2</v>
      </c>
      <c r="B12" s="38"/>
      <c r="C12" s="60"/>
      <c r="D12" s="61"/>
      <c r="E12" s="62"/>
      <c r="F12" s="63"/>
      <c r="G12" s="64"/>
      <c r="H12" s="65"/>
      <c r="I12" s="66"/>
      <c r="J12" s="67"/>
      <c r="K12" s="64"/>
      <c r="L12" s="61"/>
      <c r="M12" s="68"/>
      <c r="N12" s="69"/>
      <c r="O12" s="70"/>
      <c r="P12" s="69"/>
      <c r="Q12" s="71"/>
      <c r="R12" s="72"/>
      <c r="S12" s="73"/>
      <c r="T12" s="74"/>
      <c r="U12" s="10"/>
    </row>
    <row r="13" spans="1:25" ht="30" customHeight="1" thickTop="1" thickBot="1" x14ac:dyDescent="0.25">
      <c r="A13" s="221" t="s">
        <v>71</v>
      </c>
      <c r="B13" s="222"/>
      <c r="C13" s="125">
        <f>SUM(D7+L7)</f>
        <v>0</v>
      </c>
      <c r="D13" s="165">
        <f>SUM(D7+L7)</f>
        <v>0</v>
      </c>
      <c r="E13" s="136">
        <v>0</v>
      </c>
      <c r="F13" s="137">
        <v>0</v>
      </c>
      <c r="G13" s="17">
        <v>0</v>
      </c>
      <c r="H13" s="144">
        <v>0</v>
      </c>
      <c r="I13" s="154">
        <v>0</v>
      </c>
      <c r="J13" s="137">
        <v>0</v>
      </c>
      <c r="K13" s="154">
        <v>0</v>
      </c>
      <c r="L13" s="155">
        <v>0</v>
      </c>
      <c r="M13" s="39">
        <f>E13+G13+I13+K13</f>
        <v>0</v>
      </c>
      <c r="N13" s="166">
        <f>F13+H13+J13+L13</f>
        <v>0</v>
      </c>
      <c r="O13" s="117"/>
      <c r="P13" s="118"/>
      <c r="Q13" s="39">
        <f>C13-M13</f>
        <v>0</v>
      </c>
      <c r="R13" s="167">
        <f>D13-N13</f>
        <v>0</v>
      </c>
      <c r="S13" s="50">
        <f>M13</f>
        <v>0</v>
      </c>
      <c r="T13" s="177">
        <f>N13</f>
        <v>0</v>
      </c>
      <c r="U13" s="10"/>
    </row>
    <row r="14" spans="1:25" ht="13.5" thickBot="1" x14ac:dyDescent="0.25">
      <c r="A14" s="11" t="s">
        <v>3</v>
      </c>
      <c r="B14" s="3"/>
      <c r="C14" s="75"/>
      <c r="D14" s="76"/>
      <c r="E14" s="75"/>
      <c r="F14" s="77"/>
      <c r="G14" s="78"/>
      <c r="H14" s="79"/>
      <c r="I14" s="80"/>
      <c r="J14" s="77"/>
      <c r="K14" s="79"/>
      <c r="L14" s="76"/>
      <c r="M14" s="81"/>
      <c r="N14" s="82"/>
      <c r="O14" s="79"/>
      <c r="P14" s="82"/>
      <c r="Q14" s="81"/>
      <c r="R14" s="82"/>
      <c r="S14" s="83"/>
      <c r="T14" s="84"/>
      <c r="U14" s="10"/>
      <c r="V14" s="2"/>
      <c r="W14" s="2"/>
    </row>
    <row r="15" spans="1:25" ht="15" customHeight="1" x14ac:dyDescent="0.2">
      <c r="A15" s="248" t="s">
        <v>4</v>
      </c>
      <c r="B15" s="249"/>
      <c r="C15" s="127">
        <v>0</v>
      </c>
      <c r="D15" s="126">
        <v>0</v>
      </c>
      <c r="E15" s="138">
        <v>0</v>
      </c>
      <c r="F15" s="139">
        <v>0</v>
      </c>
      <c r="G15" s="145">
        <v>0</v>
      </c>
      <c r="H15" s="139">
        <v>0</v>
      </c>
      <c r="I15" s="28">
        <v>0</v>
      </c>
      <c r="J15" s="156">
        <v>0</v>
      </c>
      <c r="K15" s="28">
        <v>0</v>
      </c>
      <c r="L15" s="156">
        <v>0</v>
      </c>
      <c r="M15" s="40">
        <f t="shared" ref="M15:N26" si="0">E15+G15+I15+K15</f>
        <v>0</v>
      </c>
      <c r="N15" s="58">
        <f t="shared" si="0"/>
        <v>0</v>
      </c>
      <c r="O15" s="119"/>
      <c r="P15" s="87"/>
      <c r="Q15" s="48">
        <f t="shared" ref="Q15:R18" si="1">C15-M15</f>
        <v>0</v>
      </c>
      <c r="R15" s="58">
        <f t="shared" si="1"/>
        <v>0</v>
      </c>
      <c r="S15" s="83"/>
      <c r="T15" s="84"/>
      <c r="U15" s="10"/>
      <c r="W15" s="2"/>
    </row>
    <row r="16" spans="1:25" ht="15" customHeight="1" x14ac:dyDescent="0.2">
      <c r="A16" s="223" t="s">
        <v>73</v>
      </c>
      <c r="B16" s="224"/>
      <c r="C16" s="128">
        <v>0</v>
      </c>
      <c r="D16" s="129">
        <v>0</v>
      </c>
      <c r="E16" s="124">
        <v>0</v>
      </c>
      <c r="F16" s="25">
        <v>0</v>
      </c>
      <c r="G16" s="146">
        <v>0</v>
      </c>
      <c r="H16" s="25">
        <v>0</v>
      </c>
      <c r="I16" s="147">
        <v>0</v>
      </c>
      <c r="J16" s="149">
        <v>0</v>
      </c>
      <c r="K16" s="23">
        <v>0</v>
      </c>
      <c r="L16" s="24">
        <v>0</v>
      </c>
      <c r="M16" s="41">
        <f t="shared" ref="M16" si="2">E16+G16+I16+K16</f>
        <v>0</v>
      </c>
      <c r="N16" s="42">
        <f t="shared" ref="N16" si="3">F16+H16+J16+L16</f>
        <v>0</v>
      </c>
      <c r="O16" s="120"/>
      <c r="P16" s="87"/>
      <c r="Q16" s="41">
        <f t="shared" ref="Q16" si="4">C16-M16</f>
        <v>0</v>
      </c>
      <c r="R16" s="42">
        <f t="shared" ref="R16" si="5">D16-N16</f>
        <v>0</v>
      </c>
      <c r="S16" s="83"/>
      <c r="T16" s="84"/>
      <c r="U16" s="10"/>
      <c r="W16" s="2"/>
    </row>
    <row r="17" spans="1:21" ht="15" customHeight="1" x14ac:dyDescent="0.2">
      <c r="A17" s="238" t="s">
        <v>5</v>
      </c>
      <c r="B17" s="239"/>
      <c r="C17" s="128">
        <v>0</v>
      </c>
      <c r="D17" s="129">
        <v>0</v>
      </c>
      <c r="E17" s="124">
        <v>0</v>
      </c>
      <c r="F17" s="25">
        <v>0</v>
      </c>
      <c r="G17" s="146">
        <v>0</v>
      </c>
      <c r="H17" s="25">
        <v>0</v>
      </c>
      <c r="I17" s="147">
        <v>0</v>
      </c>
      <c r="J17" s="149">
        <v>0</v>
      </c>
      <c r="K17" s="23">
        <v>0</v>
      </c>
      <c r="L17" s="24">
        <v>0</v>
      </c>
      <c r="M17" s="41">
        <f t="shared" si="0"/>
        <v>0</v>
      </c>
      <c r="N17" s="42">
        <f t="shared" si="0"/>
        <v>0</v>
      </c>
      <c r="O17" s="120"/>
      <c r="P17" s="121"/>
      <c r="Q17" s="41">
        <f t="shared" si="1"/>
        <v>0</v>
      </c>
      <c r="R17" s="42">
        <f t="shared" si="1"/>
        <v>0</v>
      </c>
      <c r="S17" s="83"/>
      <c r="T17" s="84"/>
      <c r="U17" s="10"/>
    </row>
    <row r="18" spans="1:21" ht="15" customHeight="1" x14ac:dyDescent="0.2">
      <c r="A18" s="238" t="s">
        <v>6</v>
      </c>
      <c r="B18" s="239"/>
      <c r="C18" s="128">
        <v>0</v>
      </c>
      <c r="D18" s="129">
        <v>0</v>
      </c>
      <c r="E18" s="124">
        <v>0</v>
      </c>
      <c r="F18" s="25">
        <v>0</v>
      </c>
      <c r="G18" s="146">
        <v>0</v>
      </c>
      <c r="H18" s="25">
        <v>0</v>
      </c>
      <c r="I18" s="147">
        <v>0</v>
      </c>
      <c r="J18" s="149">
        <v>0</v>
      </c>
      <c r="K18" s="23">
        <v>0</v>
      </c>
      <c r="L18" s="24">
        <v>0</v>
      </c>
      <c r="M18" s="41">
        <f t="shared" si="0"/>
        <v>0</v>
      </c>
      <c r="N18" s="42">
        <f t="shared" si="0"/>
        <v>0</v>
      </c>
      <c r="O18" s="115"/>
      <c r="P18" s="122"/>
      <c r="Q18" s="41">
        <f t="shared" si="1"/>
        <v>0</v>
      </c>
      <c r="R18" s="42">
        <f t="shared" si="1"/>
        <v>0</v>
      </c>
      <c r="S18" s="83"/>
      <c r="T18" s="84"/>
      <c r="U18" s="10"/>
    </row>
    <row r="19" spans="1:21" ht="66" customHeight="1" x14ac:dyDescent="0.2">
      <c r="A19" s="219" t="s">
        <v>84</v>
      </c>
      <c r="B19" s="220"/>
      <c r="C19" s="131">
        <v>0</v>
      </c>
      <c r="D19" s="130">
        <v>0</v>
      </c>
      <c r="E19" s="124">
        <v>0</v>
      </c>
      <c r="F19" s="25">
        <v>0</v>
      </c>
      <c r="G19" s="23">
        <v>0</v>
      </c>
      <c r="H19" s="24">
        <v>0</v>
      </c>
      <c r="I19" s="23">
        <v>0</v>
      </c>
      <c r="J19" s="29">
        <v>0</v>
      </c>
      <c r="K19" s="23">
        <v>0</v>
      </c>
      <c r="L19" s="13">
        <v>0</v>
      </c>
      <c r="M19" s="49">
        <f>E19+G19+I19+K19</f>
        <v>0</v>
      </c>
      <c r="N19" s="141">
        <f>F19+H19+J19+L19</f>
        <v>0</v>
      </c>
      <c r="O19" s="43">
        <v>0</v>
      </c>
      <c r="P19" s="44">
        <v>0</v>
      </c>
      <c r="Q19" s="41">
        <f t="shared" ref="Q19:R21" si="6">C19-M19-O19</f>
        <v>0</v>
      </c>
      <c r="R19" s="42">
        <f t="shared" si="6"/>
        <v>0</v>
      </c>
      <c r="S19" s="83"/>
      <c r="T19" s="84"/>
      <c r="U19" s="10"/>
    </row>
    <row r="20" spans="1:21" ht="15" customHeight="1" x14ac:dyDescent="0.2">
      <c r="A20" s="219" t="s">
        <v>7</v>
      </c>
      <c r="B20" s="220"/>
      <c r="C20" s="128">
        <v>0</v>
      </c>
      <c r="D20" s="129">
        <v>0</v>
      </c>
      <c r="E20" s="37">
        <v>0</v>
      </c>
      <c r="F20" s="140">
        <v>0</v>
      </c>
      <c r="G20" s="146">
        <v>0</v>
      </c>
      <c r="H20" s="25">
        <v>0</v>
      </c>
      <c r="I20" s="23">
        <v>0</v>
      </c>
      <c r="J20" s="33">
        <v>0</v>
      </c>
      <c r="K20" s="23">
        <v>0</v>
      </c>
      <c r="L20" s="13">
        <v>0</v>
      </c>
      <c r="M20" s="41">
        <f t="shared" si="0"/>
        <v>0</v>
      </c>
      <c r="N20" s="42">
        <f t="shared" si="0"/>
        <v>0</v>
      </c>
      <c r="O20" s="43">
        <v>0</v>
      </c>
      <c r="P20" s="44">
        <v>0</v>
      </c>
      <c r="Q20" s="49">
        <f t="shared" si="6"/>
        <v>0</v>
      </c>
      <c r="R20" s="150">
        <f t="shared" si="6"/>
        <v>0</v>
      </c>
      <c r="S20" s="83"/>
      <c r="T20" s="84"/>
      <c r="U20" s="10"/>
    </row>
    <row r="21" spans="1:21" ht="15" customHeight="1" x14ac:dyDescent="0.2">
      <c r="A21" s="219" t="s">
        <v>8</v>
      </c>
      <c r="B21" s="220"/>
      <c r="C21" s="128">
        <v>0</v>
      </c>
      <c r="D21" s="129">
        <v>0</v>
      </c>
      <c r="E21" s="124">
        <v>0</v>
      </c>
      <c r="F21" s="25">
        <v>0</v>
      </c>
      <c r="G21" s="147">
        <v>0</v>
      </c>
      <c r="H21" s="149">
        <v>0</v>
      </c>
      <c r="I21" s="147">
        <v>0</v>
      </c>
      <c r="J21" s="148">
        <v>0</v>
      </c>
      <c r="K21" s="23">
        <v>0</v>
      </c>
      <c r="L21" s="24">
        <v>0</v>
      </c>
      <c r="M21" s="41">
        <f t="shared" si="0"/>
        <v>0</v>
      </c>
      <c r="N21" s="42">
        <f t="shared" si="0"/>
        <v>0</v>
      </c>
      <c r="O21" s="158">
        <v>0</v>
      </c>
      <c r="P21" s="44">
        <v>0</v>
      </c>
      <c r="Q21" s="41">
        <f t="shared" si="6"/>
        <v>0</v>
      </c>
      <c r="R21" s="42">
        <f t="shared" si="6"/>
        <v>0</v>
      </c>
      <c r="S21" s="83"/>
      <c r="T21" s="84"/>
      <c r="U21" s="10"/>
    </row>
    <row r="22" spans="1:21" ht="15" customHeight="1" x14ac:dyDescent="0.2">
      <c r="A22" s="219" t="s">
        <v>85</v>
      </c>
      <c r="B22" s="220"/>
      <c r="C22" s="131">
        <v>0</v>
      </c>
      <c r="D22" s="130">
        <v>0</v>
      </c>
      <c r="E22" s="37">
        <v>0</v>
      </c>
      <c r="F22" s="22">
        <v>0</v>
      </c>
      <c r="G22" s="147">
        <v>0</v>
      </c>
      <c r="H22" s="148">
        <v>0</v>
      </c>
      <c r="I22" s="147">
        <v>0</v>
      </c>
      <c r="J22" s="148">
        <v>0</v>
      </c>
      <c r="K22" s="147">
        <v>0</v>
      </c>
      <c r="L22" s="157">
        <v>0</v>
      </c>
      <c r="M22" s="41">
        <f t="shared" si="0"/>
        <v>0</v>
      </c>
      <c r="N22" s="42">
        <f t="shared" si="0"/>
        <v>0</v>
      </c>
      <c r="O22" s="115"/>
      <c r="P22" s="116"/>
      <c r="Q22" s="41">
        <f>C22-M22</f>
        <v>0</v>
      </c>
      <c r="R22" s="42">
        <f>D22-N22</f>
        <v>0</v>
      </c>
      <c r="S22" s="111"/>
      <c r="T22" s="85"/>
      <c r="U22" s="10"/>
    </row>
    <row r="23" spans="1:21" ht="30" customHeight="1" x14ac:dyDescent="0.2">
      <c r="A23" s="219" t="s">
        <v>9</v>
      </c>
      <c r="B23" s="220"/>
      <c r="C23" s="131">
        <v>0</v>
      </c>
      <c r="D23" s="130">
        <v>0</v>
      </c>
      <c r="E23" s="37">
        <v>0</v>
      </c>
      <c r="F23" s="22">
        <v>0</v>
      </c>
      <c r="G23" s="147">
        <v>0</v>
      </c>
      <c r="H23" s="149">
        <v>0</v>
      </c>
      <c r="I23" s="23">
        <v>0</v>
      </c>
      <c r="J23" s="30">
        <v>0</v>
      </c>
      <c r="K23" s="34">
        <v>0</v>
      </c>
      <c r="L23" s="13">
        <v>0</v>
      </c>
      <c r="M23" s="41">
        <f t="shared" si="0"/>
        <v>0</v>
      </c>
      <c r="N23" s="42">
        <f t="shared" si="0"/>
        <v>0</v>
      </c>
      <c r="O23" s="59">
        <v>0</v>
      </c>
      <c r="P23" s="43">
        <v>0</v>
      </c>
      <c r="Q23" s="41">
        <f t="shared" ref="Q23:R26" si="7">C23-M23-O23</f>
        <v>0</v>
      </c>
      <c r="R23" s="42">
        <f t="shared" si="7"/>
        <v>0</v>
      </c>
      <c r="S23" s="111"/>
      <c r="T23" s="85"/>
      <c r="U23" s="10"/>
    </row>
    <row r="24" spans="1:21" ht="30" customHeight="1" x14ac:dyDescent="0.2">
      <c r="A24" s="217" t="s">
        <v>86</v>
      </c>
      <c r="B24" s="218"/>
      <c r="C24" s="128">
        <v>0</v>
      </c>
      <c r="D24" s="129">
        <v>0</v>
      </c>
      <c r="E24" s="124">
        <v>0</v>
      </c>
      <c r="F24" s="25">
        <v>0</v>
      </c>
      <c r="G24" s="23">
        <v>0</v>
      </c>
      <c r="H24" s="24">
        <v>0</v>
      </c>
      <c r="I24" s="23">
        <v>0</v>
      </c>
      <c r="J24" s="29">
        <v>0</v>
      </c>
      <c r="K24" s="23">
        <v>0</v>
      </c>
      <c r="L24" s="13">
        <v>0</v>
      </c>
      <c r="M24" s="41">
        <f t="shared" si="0"/>
        <v>0</v>
      </c>
      <c r="N24" s="42">
        <f t="shared" si="0"/>
        <v>0</v>
      </c>
      <c r="O24" s="43">
        <v>0</v>
      </c>
      <c r="P24" s="44">
        <v>0</v>
      </c>
      <c r="Q24" s="41">
        <f t="shared" si="7"/>
        <v>0</v>
      </c>
      <c r="R24" s="42">
        <f t="shared" si="7"/>
        <v>0</v>
      </c>
      <c r="S24" s="111"/>
      <c r="T24" s="85"/>
      <c r="U24" s="10"/>
    </row>
    <row r="25" spans="1:21" ht="15" customHeight="1" x14ac:dyDescent="0.2">
      <c r="A25" s="233" t="s">
        <v>87</v>
      </c>
      <c r="B25" s="234"/>
      <c r="C25" s="128">
        <v>0</v>
      </c>
      <c r="D25" s="129">
        <v>0</v>
      </c>
      <c r="E25" s="124">
        <v>0</v>
      </c>
      <c r="F25" s="25">
        <v>0</v>
      </c>
      <c r="G25" s="24">
        <v>0</v>
      </c>
      <c r="H25" s="24">
        <v>0</v>
      </c>
      <c r="I25" s="23">
        <v>0</v>
      </c>
      <c r="J25" s="29">
        <v>0</v>
      </c>
      <c r="K25" s="23">
        <v>0</v>
      </c>
      <c r="L25" s="13">
        <v>0</v>
      </c>
      <c r="M25" s="41">
        <f t="shared" si="0"/>
        <v>0</v>
      </c>
      <c r="N25" s="42">
        <f t="shared" si="0"/>
        <v>0</v>
      </c>
      <c r="O25" s="43">
        <v>0</v>
      </c>
      <c r="P25" s="44">
        <v>0</v>
      </c>
      <c r="Q25" s="41">
        <f t="shared" si="7"/>
        <v>0</v>
      </c>
      <c r="R25" s="42">
        <f t="shared" si="7"/>
        <v>0</v>
      </c>
      <c r="S25" s="83"/>
      <c r="T25" s="84"/>
      <c r="U25" s="10"/>
    </row>
    <row r="26" spans="1:21" ht="30" customHeight="1" x14ac:dyDescent="0.2">
      <c r="A26" s="217" t="s">
        <v>88</v>
      </c>
      <c r="B26" s="218"/>
      <c r="C26" s="128">
        <v>0</v>
      </c>
      <c r="D26" s="129">
        <v>0</v>
      </c>
      <c r="E26" s="124">
        <v>0</v>
      </c>
      <c r="F26" s="25">
        <v>0</v>
      </c>
      <c r="G26" s="23">
        <v>0</v>
      </c>
      <c r="H26" s="148">
        <v>0</v>
      </c>
      <c r="I26" s="24">
        <v>0</v>
      </c>
      <c r="J26" s="29">
        <v>0</v>
      </c>
      <c r="K26" s="23">
        <v>0</v>
      </c>
      <c r="L26" s="13">
        <v>0</v>
      </c>
      <c r="M26" s="49">
        <f t="shared" si="0"/>
        <v>0</v>
      </c>
      <c r="N26" s="141">
        <f t="shared" si="0"/>
        <v>0</v>
      </c>
      <c r="O26" s="43">
        <v>0</v>
      </c>
      <c r="P26" s="44">
        <v>0</v>
      </c>
      <c r="Q26" s="49">
        <f t="shared" si="7"/>
        <v>0</v>
      </c>
      <c r="R26" s="150">
        <f t="shared" si="7"/>
        <v>0</v>
      </c>
      <c r="S26" s="83"/>
      <c r="T26" s="84"/>
      <c r="U26" s="10"/>
    </row>
    <row r="27" spans="1:21" ht="15" customHeight="1" x14ac:dyDescent="0.25">
      <c r="A27" s="215" t="s">
        <v>15</v>
      </c>
      <c r="B27" s="216"/>
      <c r="C27" s="132">
        <f t="shared" ref="C27:L27" si="8">SUM(C15:C26)</f>
        <v>0</v>
      </c>
      <c r="D27" s="168">
        <f t="shared" si="8"/>
        <v>0</v>
      </c>
      <c r="E27" s="132">
        <f t="shared" si="8"/>
        <v>0</v>
      </c>
      <c r="F27" s="170">
        <f t="shared" si="8"/>
        <v>0</v>
      </c>
      <c r="G27" s="26">
        <f t="shared" si="8"/>
        <v>0</v>
      </c>
      <c r="H27" s="26">
        <f t="shared" si="8"/>
        <v>0</v>
      </c>
      <c r="I27" s="31">
        <f t="shared" si="8"/>
        <v>0</v>
      </c>
      <c r="J27" s="31">
        <f t="shared" si="8"/>
        <v>0</v>
      </c>
      <c r="K27" s="31">
        <f t="shared" si="8"/>
        <v>0</v>
      </c>
      <c r="L27" s="31">
        <f t="shared" si="8"/>
        <v>0</v>
      </c>
      <c r="M27" s="142">
        <f>SUM(E27,G27,I27,K27)</f>
        <v>0</v>
      </c>
      <c r="N27" s="172">
        <f>SUM(F27,H27,J27,L27)</f>
        <v>0</v>
      </c>
      <c r="O27" s="164">
        <f>SUM(O19:O26)</f>
        <v>0</v>
      </c>
      <c r="P27" s="173">
        <f>SUM(P19:P26)</f>
        <v>0</v>
      </c>
      <c r="Q27" s="45">
        <f>SUM(Q15:Q26)</f>
        <v>0</v>
      </c>
      <c r="R27" s="174">
        <f>SUM(R15:R26)</f>
        <v>0</v>
      </c>
      <c r="S27" s="112"/>
      <c r="T27" s="113"/>
      <c r="U27" s="10"/>
    </row>
    <row r="28" spans="1:21" ht="16.5" customHeight="1" x14ac:dyDescent="0.25">
      <c r="A28" s="99"/>
      <c r="B28" s="88"/>
      <c r="C28" s="89"/>
      <c r="D28" s="90"/>
      <c r="E28" s="91"/>
      <c r="F28" s="87"/>
      <c r="G28" s="92"/>
      <c r="H28" s="87"/>
      <c r="I28" s="93"/>
      <c r="J28" s="94"/>
      <c r="K28" s="92"/>
      <c r="L28" s="87"/>
      <c r="M28" s="143">
        <f>SUM(M15:M26)</f>
        <v>0</v>
      </c>
      <c r="N28" s="180">
        <f>SUM(N15:N26)</f>
        <v>0</v>
      </c>
      <c r="O28" s="46">
        <f>SUM(O19:O26)</f>
        <v>0</v>
      </c>
      <c r="P28" s="181">
        <f>SUM(P19:P26)</f>
        <v>0</v>
      </c>
      <c r="Q28" s="109"/>
      <c r="R28" s="110"/>
      <c r="S28" s="114"/>
      <c r="T28" s="113"/>
    </row>
    <row r="29" spans="1:21" ht="18" customHeight="1" thickBot="1" x14ac:dyDescent="0.25">
      <c r="A29" s="83"/>
      <c r="B29" s="85"/>
      <c r="C29" s="95"/>
      <c r="D29" s="96"/>
      <c r="E29" s="97"/>
      <c r="F29" s="86"/>
      <c r="G29" s="98"/>
      <c r="H29" s="86"/>
      <c r="I29" s="98"/>
      <c r="J29" s="86"/>
      <c r="K29" s="85"/>
      <c r="L29" s="96"/>
      <c r="M29" s="106"/>
      <c r="N29" s="107"/>
      <c r="O29" s="106"/>
      <c r="P29" s="108"/>
      <c r="Q29" s="97"/>
      <c r="R29" s="84"/>
      <c r="S29" s="211" t="s">
        <v>90</v>
      </c>
      <c r="T29" s="212"/>
      <c r="U29" s="10"/>
    </row>
    <row r="30" spans="1:21" ht="26.1" customHeight="1" thickTop="1" thickBot="1" x14ac:dyDescent="0.25">
      <c r="A30" s="244" t="s">
        <v>12</v>
      </c>
      <c r="B30" s="245"/>
      <c r="C30" s="123">
        <f t="shared" ref="C30:H30" si="9">C13+C27</f>
        <v>0</v>
      </c>
      <c r="D30" s="169">
        <f t="shared" si="9"/>
        <v>0</v>
      </c>
      <c r="E30" s="133">
        <f t="shared" si="9"/>
        <v>0</v>
      </c>
      <c r="F30" s="171">
        <f t="shared" si="9"/>
        <v>0</v>
      </c>
      <c r="G30" s="27">
        <f t="shared" si="9"/>
        <v>0</v>
      </c>
      <c r="H30" s="27">
        <f t="shared" si="9"/>
        <v>0</v>
      </c>
      <c r="I30" s="27">
        <f t="shared" ref="I30:N30" si="10">I27+I13</f>
        <v>0</v>
      </c>
      <c r="J30" s="27">
        <f t="shared" si="10"/>
        <v>0</v>
      </c>
      <c r="K30" s="35">
        <f t="shared" si="10"/>
        <v>0</v>
      </c>
      <c r="L30" s="35">
        <f t="shared" si="10"/>
        <v>0</v>
      </c>
      <c r="M30" s="57">
        <f t="shared" si="10"/>
        <v>0</v>
      </c>
      <c r="N30" s="47">
        <f t="shared" si="10"/>
        <v>0</v>
      </c>
      <c r="O30" s="57">
        <f>O27</f>
        <v>0</v>
      </c>
      <c r="P30" s="47">
        <f>P27</f>
        <v>0</v>
      </c>
      <c r="Q30" s="57">
        <f>Q27+Q13</f>
        <v>0</v>
      </c>
      <c r="R30" s="47">
        <f>R27+R13</f>
        <v>0</v>
      </c>
      <c r="S30" s="51">
        <f>G30+I30+K30+O30+Q30</f>
        <v>0</v>
      </c>
      <c r="T30" s="206">
        <f>H30+J30+L30+P30+R30</f>
        <v>0</v>
      </c>
      <c r="U30" s="10"/>
    </row>
    <row r="31" spans="1:21" ht="35.1" customHeight="1" thickTop="1" thickBot="1" x14ac:dyDescent="0.25">
      <c r="A31" s="235" t="s">
        <v>89</v>
      </c>
      <c r="B31" s="236"/>
      <c r="C31" s="236"/>
      <c r="D31" s="237"/>
      <c r="E31" s="135" t="e">
        <f>(E30/C30)</f>
        <v>#DIV/0!</v>
      </c>
      <c r="F31" s="175" t="e">
        <f>(F30/D30)</f>
        <v>#DIV/0!</v>
      </c>
      <c r="G31" s="134" t="e">
        <f>(G30/C30)</f>
        <v>#DIV/0!</v>
      </c>
      <c r="H31" s="5" t="e">
        <f>H30/C30</f>
        <v>#DIV/0!</v>
      </c>
      <c r="I31" s="32" t="e">
        <f>(I30/C30)</f>
        <v>#DIV/0!</v>
      </c>
      <c r="J31" s="36" t="e">
        <f>J30/C30</f>
        <v>#DIV/0!</v>
      </c>
      <c r="K31" s="32" t="e">
        <f>(K30/C30)</f>
        <v>#DIV/0!</v>
      </c>
      <c r="L31" s="5" t="e">
        <f>L30/C30</f>
        <v>#DIV/0!</v>
      </c>
      <c r="M31" s="103"/>
      <c r="N31" s="104"/>
      <c r="O31" s="104"/>
      <c r="P31" s="105"/>
      <c r="Q31" s="152" t="e">
        <f>Q30/C30</f>
        <v>#DIV/0!</v>
      </c>
      <c r="R31" s="151" t="e">
        <f>R30/D30</f>
        <v>#DIV/0!</v>
      </c>
      <c r="S31" s="52" t="e">
        <f>S30/C30</f>
        <v>#DIV/0!</v>
      </c>
      <c r="T31" s="176" t="e">
        <f>T30/D30</f>
        <v>#DIV/0!</v>
      </c>
      <c r="U31" s="10"/>
    </row>
    <row r="32" spans="1:21" ht="35.1" customHeight="1" thickTop="1" thickBot="1" x14ac:dyDescent="0.3">
      <c r="A32" s="15" t="s">
        <v>92</v>
      </c>
      <c r="B32" s="16" t="s">
        <v>13</v>
      </c>
      <c r="C32" s="163">
        <f>SUM(M13,Q13,M28,Q27,O30)</f>
        <v>0</v>
      </c>
      <c r="D32" s="179">
        <f>SUM(N13,R13,N28,R27,P30)</f>
        <v>0</v>
      </c>
      <c r="E32" s="204" t="e">
        <f>(E30+S30)/C30</f>
        <v>#DIV/0!</v>
      </c>
      <c r="F32" s="205" t="e">
        <f>(F30+T30)/D30</f>
        <v>#DIV/0!</v>
      </c>
      <c r="G32" s="100"/>
      <c r="H32" s="100"/>
      <c r="I32" s="100"/>
      <c r="J32" s="100"/>
      <c r="K32" s="100"/>
      <c r="L32" s="100"/>
      <c r="M32" s="101"/>
      <c r="N32" s="101"/>
      <c r="O32" s="102"/>
      <c r="P32" s="102"/>
      <c r="Q32" s="209" t="s">
        <v>91</v>
      </c>
      <c r="R32" s="210"/>
      <c r="S32" s="153" t="e">
        <f>O27/S30</f>
        <v>#DIV/0!</v>
      </c>
      <c r="T32" s="178" t="e">
        <f>P27/T30</f>
        <v>#DIV/0!</v>
      </c>
      <c r="U32" s="10"/>
    </row>
    <row r="33" spans="1:13" s="187" customFormat="1" ht="13.5" thickTop="1" x14ac:dyDescent="0.2">
      <c r="A33" s="1" t="s">
        <v>59</v>
      </c>
      <c r="J33" s="188"/>
    </row>
    <row r="34" spans="1:13" ht="15.75" x14ac:dyDescent="0.25">
      <c r="A34" s="185" t="s">
        <v>40</v>
      </c>
      <c r="J34" s="2"/>
    </row>
    <row r="35" spans="1:13" ht="15.75" x14ac:dyDescent="0.25">
      <c r="A35" s="9" t="s">
        <v>46</v>
      </c>
      <c r="J35" s="2"/>
    </row>
    <row r="36" spans="1:13" ht="15.75" x14ac:dyDescent="0.25">
      <c r="A36" s="9" t="s">
        <v>43</v>
      </c>
      <c r="J36" s="2"/>
    </row>
    <row r="37" spans="1:13" ht="15.75" x14ac:dyDescent="0.25">
      <c r="A37" s="9" t="s">
        <v>47</v>
      </c>
      <c r="J37" s="2"/>
    </row>
    <row r="38" spans="1:13" s="187" customFormat="1" ht="8.25" x14ac:dyDescent="0.15">
      <c r="J38" s="188"/>
    </row>
    <row r="39" spans="1:13" ht="18.75" x14ac:dyDescent="0.3">
      <c r="A39" s="182" t="s">
        <v>39</v>
      </c>
      <c r="B39" s="183"/>
      <c r="C39" s="183"/>
      <c r="D39" s="183"/>
      <c r="E39" s="183"/>
      <c r="F39" s="183"/>
      <c r="G39" s="183"/>
      <c r="H39" s="183"/>
      <c r="I39" s="183"/>
      <c r="J39" s="184"/>
      <c r="K39" s="183"/>
      <c r="L39" s="183"/>
      <c r="M39" s="183"/>
    </row>
    <row r="40" spans="1:13" ht="18.75" x14ac:dyDescent="0.3">
      <c r="A40" s="183" t="s">
        <v>45</v>
      </c>
      <c r="B40" s="183"/>
      <c r="C40" s="183"/>
      <c r="D40" s="183"/>
      <c r="E40" s="183"/>
      <c r="F40" s="183"/>
      <c r="G40" s="183"/>
      <c r="H40" s="183"/>
      <c r="I40" s="183"/>
      <c r="J40" s="184"/>
      <c r="K40" s="183"/>
      <c r="L40" s="183"/>
      <c r="M40" s="183"/>
    </row>
    <row r="41" spans="1:13" ht="18.75" x14ac:dyDescent="0.3">
      <c r="A41" s="183" t="s">
        <v>44</v>
      </c>
      <c r="B41" s="183"/>
      <c r="C41" s="183"/>
      <c r="D41" s="183"/>
      <c r="E41" s="183"/>
      <c r="F41" s="183"/>
      <c r="G41" s="183"/>
      <c r="H41" s="183"/>
      <c r="I41" s="183"/>
      <c r="J41" s="184"/>
      <c r="K41" s="183"/>
      <c r="L41" s="183"/>
      <c r="M41" s="183"/>
    </row>
    <row r="42" spans="1:13" s="9" customFormat="1" ht="15.75" x14ac:dyDescent="0.25">
      <c r="A42" s="9" t="s">
        <v>67</v>
      </c>
      <c r="J42" s="186"/>
    </row>
    <row r="43" spans="1:13" s="9" customFormat="1" ht="15.75" x14ac:dyDescent="0.25">
      <c r="A43" s="9" t="s">
        <v>68</v>
      </c>
      <c r="J43" s="186"/>
    </row>
    <row r="44" spans="1:13" s="9" customFormat="1" ht="15.75" x14ac:dyDescent="0.25">
      <c r="J44" s="186"/>
    </row>
    <row r="45" spans="1:13" s="9" customFormat="1" ht="15.75" x14ac:dyDescent="0.25">
      <c r="A45" s="9" t="s">
        <v>42</v>
      </c>
    </row>
    <row r="46" spans="1:13" ht="15.75" x14ac:dyDescent="0.25">
      <c r="A46" s="9" t="s">
        <v>41</v>
      </c>
      <c r="J46" s="2"/>
    </row>
    <row r="47" spans="1:13" s="187" customFormat="1" ht="8.25" x14ac:dyDescent="0.15">
      <c r="J47" s="188"/>
    </row>
    <row r="48" spans="1:13" x14ac:dyDescent="0.2">
      <c r="A48" s="232" t="s">
        <v>50</v>
      </c>
      <c r="B48" s="232"/>
      <c r="C48" s="232"/>
      <c r="D48" s="232"/>
      <c r="E48" s="232"/>
      <c r="F48" s="232"/>
      <c r="G48" s="232"/>
      <c r="H48" s="232"/>
      <c r="I48" s="232"/>
      <c r="J48" s="232"/>
      <c r="K48" s="232"/>
      <c r="L48" s="232"/>
    </row>
    <row r="49" spans="1:2" ht="6.75" customHeight="1" x14ac:dyDescent="0.2"/>
    <row r="50" spans="1:2" ht="15.75" x14ac:dyDescent="0.25">
      <c r="A50" s="9" t="s">
        <v>64</v>
      </c>
      <c r="B50" s="9"/>
    </row>
    <row r="51" spans="1:2" ht="15.75" x14ac:dyDescent="0.25">
      <c r="A51" s="9"/>
      <c r="B51" s="9" t="s">
        <v>65</v>
      </c>
    </row>
    <row r="52" spans="1:2" ht="15.75" x14ac:dyDescent="0.25">
      <c r="A52" s="9"/>
      <c r="B52" s="9"/>
    </row>
    <row r="53" spans="1:2" ht="15.75" x14ac:dyDescent="0.25">
      <c r="A53" s="9" t="s">
        <v>60</v>
      </c>
      <c r="B53" s="9"/>
    </row>
    <row r="54" spans="1:2" ht="15.75" x14ac:dyDescent="0.25">
      <c r="A54" s="9"/>
      <c r="B54" s="9" t="s">
        <v>69</v>
      </c>
    </row>
    <row r="55" spans="1:2" ht="15.75" x14ac:dyDescent="0.25">
      <c r="A55" s="9"/>
      <c r="B55" s="9"/>
    </row>
    <row r="56" spans="1:2" ht="15.75" x14ac:dyDescent="0.25">
      <c r="A56" s="9" t="s">
        <v>51</v>
      </c>
      <c r="B56" s="9"/>
    </row>
    <row r="57" spans="1:2" ht="15.75" x14ac:dyDescent="0.25">
      <c r="A57" s="9"/>
      <c r="B57" s="9"/>
    </row>
    <row r="58" spans="1:2" ht="15.75" x14ac:dyDescent="0.25">
      <c r="A58" s="9" t="s">
        <v>52</v>
      </c>
      <c r="B58" s="9"/>
    </row>
    <row r="59" spans="1:2" ht="15.75" x14ac:dyDescent="0.25">
      <c r="A59" s="9"/>
      <c r="B59" s="9"/>
    </row>
    <row r="60" spans="1:2" ht="15.75" x14ac:dyDescent="0.25">
      <c r="A60" s="9" t="s">
        <v>53</v>
      </c>
      <c r="B60" s="9"/>
    </row>
    <row r="61" spans="1:2" ht="15.75" x14ac:dyDescent="0.25">
      <c r="A61" s="9"/>
      <c r="B61" s="9"/>
    </row>
    <row r="62" spans="1:2" ht="15.75" x14ac:dyDescent="0.25">
      <c r="A62" s="9" t="s">
        <v>54</v>
      </c>
      <c r="B62" s="9"/>
    </row>
    <row r="63" spans="1:2" ht="15.75" x14ac:dyDescent="0.25">
      <c r="A63" s="9"/>
      <c r="B63" s="9"/>
    </row>
    <row r="64" spans="1:2" ht="15.75" x14ac:dyDescent="0.25">
      <c r="A64" s="9" t="s">
        <v>55</v>
      </c>
      <c r="B64" s="9"/>
    </row>
    <row r="65" spans="1:2" ht="15.75" x14ac:dyDescent="0.25">
      <c r="A65" s="9"/>
      <c r="B65" s="9"/>
    </row>
    <row r="66" spans="1:2" ht="15.75" x14ac:dyDescent="0.25">
      <c r="A66" s="9" t="s">
        <v>56</v>
      </c>
      <c r="B66" s="9"/>
    </row>
    <row r="67" spans="1:2" ht="15.75" x14ac:dyDescent="0.25">
      <c r="A67" s="9"/>
      <c r="B67" s="9" t="s">
        <v>16</v>
      </c>
    </row>
    <row r="68" spans="1:2" ht="15.75" x14ac:dyDescent="0.25">
      <c r="A68" s="9"/>
      <c r="B68" s="9"/>
    </row>
    <row r="69" spans="1:2" ht="15.75" x14ac:dyDescent="0.25">
      <c r="A69" s="9" t="s">
        <v>57</v>
      </c>
      <c r="B69" s="9"/>
    </row>
    <row r="70" spans="1:2" ht="15.75" x14ac:dyDescent="0.25">
      <c r="A70" s="9"/>
      <c r="B70" s="9" t="s">
        <v>61</v>
      </c>
    </row>
    <row r="71" spans="1:2" ht="15.75" x14ac:dyDescent="0.25">
      <c r="A71" s="9"/>
      <c r="B71" s="9"/>
    </row>
    <row r="72" spans="1:2" ht="15.75" x14ac:dyDescent="0.25">
      <c r="A72" s="9" t="s">
        <v>83</v>
      </c>
      <c r="B72" s="9"/>
    </row>
    <row r="73" spans="1:2" ht="15.75" x14ac:dyDescent="0.25">
      <c r="A73" s="9"/>
      <c r="B73" s="9"/>
    </row>
    <row r="74" spans="1:2" ht="15.75" x14ac:dyDescent="0.25">
      <c r="A74" s="9" t="s">
        <v>82</v>
      </c>
      <c r="B74" s="9"/>
    </row>
    <row r="75" spans="1:2" ht="15.75" x14ac:dyDescent="0.25">
      <c r="A75" s="9"/>
      <c r="B75" s="9" t="s">
        <v>58</v>
      </c>
    </row>
    <row r="76" spans="1:2" ht="15.75" x14ac:dyDescent="0.25">
      <c r="A76" s="9"/>
      <c r="B76" s="9"/>
    </row>
    <row r="77" spans="1:2" ht="15.75" x14ac:dyDescent="0.25">
      <c r="A77" s="9" t="s">
        <v>81</v>
      </c>
      <c r="B77" s="9"/>
    </row>
    <row r="78" spans="1:2" ht="15.75" x14ac:dyDescent="0.25">
      <c r="A78" s="9"/>
      <c r="B78" s="9"/>
    </row>
    <row r="79" spans="1:2" ht="15.75" x14ac:dyDescent="0.25">
      <c r="A79" s="9" t="s">
        <v>80</v>
      </c>
      <c r="B79" s="9"/>
    </row>
    <row r="80" spans="1:2" ht="15.75" x14ac:dyDescent="0.25">
      <c r="A80" s="9"/>
      <c r="B80" s="9"/>
    </row>
    <row r="81" spans="1:2" ht="15.75" x14ac:dyDescent="0.25">
      <c r="A81" s="9" t="s">
        <v>93</v>
      </c>
      <c r="B81" s="9"/>
    </row>
    <row r="82" spans="1:2" ht="15.75" x14ac:dyDescent="0.25">
      <c r="A82" s="9"/>
      <c r="B82" s="9" t="s">
        <v>79</v>
      </c>
    </row>
    <row r="83" spans="1:2" ht="15.75" x14ac:dyDescent="0.25">
      <c r="A83" s="9"/>
      <c r="B83" s="9"/>
    </row>
    <row r="84" spans="1:2" ht="15.75" x14ac:dyDescent="0.25">
      <c r="A84" s="9" t="s">
        <v>78</v>
      </c>
      <c r="B84" s="9"/>
    </row>
    <row r="85" spans="1:2" ht="15.75" x14ac:dyDescent="0.25">
      <c r="A85" s="9"/>
      <c r="B85" s="9" t="s">
        <v>62</v>
      </c>
    </row>
    <row r="86" spans="1:2" ht="15.75" x14ac:dyDescent="0.25">
      <c r="A86" s="9"/>
      <c r="B86" s="9"/>
    </row>
    <row r="87" spans="1:2" ht="15.75" x14ac:dyDescent="0.25">
      <c r="A87" s="9" t="s">
        <v>77</v>
      </c>
      <c r="B87" s="9"/>
    </row>
    <row r="88" spans="1:2" ht="15.75" x14ac:dyDescent="0.25">
      <c r="A88" s="9"/>
      <c r="B88" s="9"/>
    </row>
    <row r="89" spans="1:2" ht="15.75" x14ac:dyDescent="0.25">
      <c r="A89" s="9" t="s">
        <v>76</v>
      </c>
      <c r="B89" s="9"/>
    </row>
    <row r="90" spans="1:2" ht="13.5" customHeight="1" x14ac:dyDescent="0.25">
      <c r="A90" s="9"/>
      <c r="B90" s="9" t="s">
        <v>63</v>
      </c>
    </row>
    <row r="91" spans="1:2" ht="13.5" customHeight="1" x14ac:dyDescent="0.25">
      <c r="A91" s="9"/>
      <c r="B91" s="9"/>
    </row>
    <row r="92" spans="1:2" ht="15.75" x14ac:dyDescent="0.25">
      <c r="A92" s="9" t="s">
        <v>75</v>
      </c>
      <c r="B92" s="9"/>
    </row>
    <row r="93" spans="1:2" ht="15.75" x14ac:dyDescent="0.25">
      <c r="A93" s="9"/>
      <c r="B93" s="9"/>
    </row>
    <row r="94" spans="1:2" ht="15.75" x14ac:dyDescent="0.25">
      <c r="A94" s="9" t="s">
        <v>74</v>
      </c>
      <c r="B94" s="9"/>
    </row>
    <row r="95" spans="1:2" ht="15.75" x14ac:dyDescent="0.25">
      <c r="B95" s="9"/>
    </row>
  </sheetData>
  <mergeCells count="43">
    <mergeCell ref="A1:T1"/>
    <mergeCell ref="A2:T2"/>
    <mergeCell ref="E9:N9"/>
    <mergeCell ref="O9:P9"/>
    <mergeCell ref="Q9:R9"/>
    <mergeCell ref="G5:H5"/>
    <mergeCell ref="D7:E7"/>
    <mergeCell ref="I3:L3"/>
    <mergeCell ref="A7:C7"/>
    <mergeCell ref="L7:M7"/>
    <mergeCell ref="B3:E3"/>
    <mergeCell ref="A48:L48"/>
    <mergeCell ref="C10:C11"/>
    <mergeCell ref="A23:B23"/>
    <mergeCell ref="A25:B25"/>
    <mergeCell ref="A26:B26"/>
    <mergeCell ref="A31:D31"/>
    <mergeCell ref="A20:B20"/>
    <mergeCell ref="A18:B18"/>
    <mergeCell ref="K10:L10"/>
    <mergeCell ref="G10:J10"/>
    <mergeCell ref="A30:B30"/>
    <mergeCell ref="A19:B19"/>
    <mergeCell ref="E10:F10"/>
    <mergeCell ref="D10:D11"/>
    <mergeCell ref="A15:B15"/>
    <mergeCell ref="A17:B17"/>
    <mergeCell ref="Q32:R32"/>
    <mergeCell ref="S29:T29"/>
    <mergeCell ref="T10:T11"/>
    <mergeCell ref="A27:B27"/>
    <mergeCell ref="A24:B24"/>
    <mergeCell ref="A22:B22"/>
    <mergeCell ref="A21:B21"/>
    <mergeCell ref="A13:B13"/>
    <mergeCell ref="A16:B16"/>
    <mergeCell ref="O10:O11"/>
    <mergeCell ref="M10:M11"/>
    <mergeCell ref="N10:N11"/>
    <mergeCell ref="R10:R11"/>
    <mergeCell ref="Q10:Q11"/>
    <mergeCell ref="P10:P11"/>
    <mergeCell ref="S10:S11"/>
  </mergeCells>
  <phoneticPr fontId="0" type="noConversion"/>
  <pageMargins left="0.3" right="0.17" top="0.8" bottom="0.62" header="0.33" footer="0.26"/>
  <pageSetup paperSize="3" scale="76" fitToHeight="0" orientation="landscape" r:id="rId1"/>
  <headerFooter alignWithMargins="0"/>
  <rowBreaks count="1" manualBreakCount="1">
    <brk id="47" max="16383" man="1"/>
  </rowBreaks>
  <ignoredErrors>
    <ignoredError sqref="H7 F31:L31 E31:E32 Q31:T31 S32:T32 F32 S7" evalError="1"/>
    <ignoredError sqref="I27 O30 Q22:R22 I30 K27 K30 M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Closing Statement</vt:lpstr>
      <vt:lpstr>'Closing Statement'!Print_Area</vt:lpstr>
    </vt:vector>
  </TitlesOfParts>
  <Company>AFT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LBrock</dc:creator>
  <cp:lastModifiedBy>David Behm</cp:lastModifiedBy>
  <cp:lastPrinted>2021-02-10T14:13:36Z</cp:lastPrinted>
  <dcterms:created xsi:type="dcterms:W3CDTF">2008-04-24T14:28:34Z</dcterms:created>
  <dcterms:modified xsi:type="dcterms:W3CDTF">2021-03-23T15:07:38Z</dcterms:modified>
</cp:coreProperties>
</file>