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MASTER CONTRACT FILE\DRAFTS\IFB0223-SF_Signage IFB\"/>
    </mc:Choice>
  </mc:AlternateContent>
  <xr:revisionPtr revIDLastSave="0" documentId="8_{DF27BB6A-78DF-48C7-BBB8-99C7710671C0}" xr6:coauthVersionLast="41" xr6:coauthVersionMax="41" xr10:uidLastSave="{00000000-0000-0000-0000-000000000000}"/>
  <bookViews>
    <workbookView xWindow="-108" yWindow="-108" windowWidth="19416" windowHeight="10440" xr2:uid="{00000000-000D-0000-FFFF-FFFF00000000}"/>
  </bookViews>
  <sheets>
    <sheet name="Instructions" sheetId="4" r:id="rId1"/>
    <sheet name="Signature Page" sheetId="5" r:id="rId2"/>
    <sheet name="Sign Quantities and Pricing" sheetId="3" r:id="rId3"/>
  </sheets>
  <definedNames>
    <definedName name="_xlnm.Print_Area" localSheetId="2">'Sign Quantities and Pricing'!$A$1:$I$102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7" i="3" l="1"/>
  <c r="G25" i="3" l="1"/>
  <c r="G11" i="3"/>
  <c r="G12" i="3"/>
  <c r="G13" i="3"/>
  <c r="G15" i="3"/>
  <c r="G16" i="3"/>
  <c r="G17" i="3"/>
  <c r="G18" i="3"/>
  <c r="G19" i="3"/>
  <c r="G20" i="3"/>
  <c r="G21" i="3"/>
  <c r="G22" i="3"/>
  <c r="G23" i="3"/>
  <c r="G10" i="3"/>
  <c r="H82" i="3" l="1"/>
  <c r="H83" i="3"/>
  <c r="H84" i="3"/>
  <c r="H85" i="3"/>
  <c r="H86" i="3"/>
  <c r="H87" i="3"/>
  <c r="H88" i="3"/>
  <c r="H89" i="3"/>
  <c r="H81" i="3"/>
  <c r="I90" i="3" l="1"/>
  <c r="G26" i="3"/>
  <c r="G27" i="3"/>
  <c r="G28" i="3"/>
  <c r="G29" i="3"/>
  <c r="G30" i="3"/>
  <c r="G31" i="3"/>
  <c r="G32" i="3"/>
  <c r="G33" i="3"/>
  <c r="G34" i="3"/>
  <c r="G35" i="3"/>
  <c r="G36" i="3"/>
  <c r="G37" i="3"/>
  <c r="G38" i="3"/>
  <c r="G39" i="3"/>
  <c r="G40" i="3"/>
  <c r="G42" i="3"/>
  <c r="G43" i="3"/>
  <c r="G44" i="3"/>
  <c r="G45" i="3"/>
  <c r="G46" i="3"/>
  <c r="G47" i="3"/>
  <c r="G48" i="3"/>
  <c r="G49" i="3"/>
  <c r="G50" i="3"/>
  <c r="G51" i="3"/>
  <c r="G52" i="3"/>
  <c r="G53" i="3"/>
  <c r="G54" i="3"/>
  <c r="G55" i="3"/>
  <c r="G56" i="3"/>
  <c r="G57" i="3"/>
  <c r="G59" i="3"/>
  <c r="G60" i="3"/>
  <c r="G62" i="3"/>
  <c r="G63" i="3"/>
  <c r="G65" i="3"/>
  <c r="G66" i="3"/>
  <c r="G67" i="3"/>
  <c r="G68" i="3"/>
  <c r="G70" i="3"/>
  <c r="G71" i="3"/>
  <c r="G72" i="3"/>
  <c r="G74" i="3"/>
  <c r="H74" i="3" s="1"/>
  <c r="G76" i="3"/>
  <c r="H60" i="3" l="1"/>
  <c r="H72" i="3"/>
  <c r="H68" i="3"/>
  <c r="H57" i="3"/>
  <c r="H63" i="3"/>
  <c r="H40" i="3"/>
  <c r="H13" i="3"/>
  <c r="H23" i="3"/>
  <c r="H76" i="3" l="1"/>
  <c r="H100" i="3" s="1"/>
</calcChain>
</file>

<file path=xl/sharedStrings.xml><?xml version="1.0" encoding="utf-8"?>
<sst xmlns="http://schemas.openxmlformats.org/spreadsheetml/2006/main" count="197" uniqueCount="106">
  <si>
    <t>Size</t>
  </si>
  <si>
    <t xml:space="preserve">Material </t>
  </si>
  <si>
    <t>Sides</t>
  </si>
  <si>
    <t>8'x4'</t>
  </si>
  <si>
    <t>12"x18"</t>
  </si>
  <si>
    <t>120"x24"</t>
  </si>
  <si>
    <t>85.35"x12"</t>
  </si>
  <si>
    <t>4.5'x6'</t>
  </si>
  <si>
    <t>4.5'x5'</t>
  </si>
  <si>
    <t>2'x3'</t>
  </si>
  <si>
    <t>9'x9'</t>
  </si>
  <si>
    <t>10'x2'</t>
  </si>
  <si>
    <t>4'x8'</t>
  </si>
  <si>
    <t>4'x10'</t>
  </si>
  <si>
    <t>24"x36"</t>
  </si>
  <si>
    <t>24"x24"</t>
  </si>
  <si>
    <t>24"x16.5"</t>
  </si>
  <si>
    <t>12"x12"</t>
  </si>
  <si>
    <t>12"x9"</t>
  </si>
  <si>
    <t>36"x48"</t>
  </si>
  <si>
    <t>32"x48"</t>
  </si>
  <si>
    <t>35.5"x11.5"</t>
  </si>
  <si>
    <t>10'x3'</t>
  </si>
  <si>
    <t>7'x1'</t>
  </si>
  <si>
    <t>96"x36"</t>
  </si>
  <si>
    <t>44"x12"</t>
  </si>
  <si>
    <t>24"x48"</t>
  </si>
  <si>
    <t>90" round</t>
  </si>
  <si>
    <t>30"x30"</t>
  </si>
  <si>
    <t>24"x145.5"</t>
  </si>
  <si>
    <t>7" x 5"</t>
  </si>
  <si>
    <t>20'x60"</t>
  </si>
  <si>
    <t>16'x8'2"</t>
  </si>
  <si>
    <t>9"x6"</t>
  </si>
  <si>
    <t>44.5"x14.75"</t>
  </si>
  <si>
    <t>24" round</t>
  </si>
  <si>
    <t>60" x 40"</t>
  </si>
  <si>
    <t>20"x8"</t>
  </si>
  <si>
    <t>18" x 12"</t>
  </si>
  <si>
    <t>2' x 2'</t>
  </si>
  <si>
    <t>4' x 8'</t>
  </si>
  <si>
    <t>4' x 7'</t>
  </si>
  <si>
    <t>5' x 10'</t>
  </si>
  <si>
    <t>2' x 8'</t>
  </si>
  <si>
    <t>53" x 900"</t>
  </si>
  <si>
    <t>12" x 36"</t>
  </si>
  <si>
    <t>2' x 3'</t>
  </si>
  <si>
    <t>11" X 24"</t>
  </si>
  <si>
    <t>48' X 32"</t>
  </si>
  <si>
    <t>24" X 36"</t>
  </si>
  <si>
    <t>4' x 10'</t>
  </si>
  <si>
    <t>6' x 20'</t>
  </si>
  <si>
    <t>72" x 12"</t>
  </si>
  <si>
    <t>6"x 6"</t>
  </si>
  <si>
    <t>9"x 12"</t>
  </si>
  <si>
    <t>Various</t>
  </si>
  <si>
    <t>GRAND TOTAL</t>
  </si>
  <si>
    <t xml:space="preserve">Grand Total Price </t>
  </si>
  <si>
    <t>TABLE 2 - MISCELLANEOUS SIGNS BY SQUARE FOOT (For Sizes Not Covered In Table 1)</t>
  </si>
  <si>
    <t>New York State Fair</t>
  </si>
  <si>
    <t>Attachment 1 - Bid Form</t>
  </si>
  <si>
    <t>Bidders Name:</t>
  </si>
  <si>
    <t>Instructions for completing the Bid Form document:</t>
  </si>
  <si>
    <t>1. Enter the bidder's name in the highlighted field above (Field B5 on this tab).</t>
  </si>
  <si>
    <t>3. Do not leave any blanks.  If you are bidding zero (0) you must enter "0".  Blank or incomplete unit prices will not be considered and the entire bid will be rejected.</t>
  </si>
  <si>
    <t>4. For additional information regarding the bid form, see Section 3.5 "Bid Form" in the IFB.  For an explanation of evaluation of bids, see Section 4.2 "Determination of Bid Award" in the IFB.</t>
  </si>
  <si>
    <t xml:space="preserve">6. Please refer to Section 3.2 "Submission Method" for information on how to package your proposal.  </t>
  </si>
  <si>
    <t>2. On the "Sign Quantities and Pricing" tab, enter bid prices in the highlighted (green) fields ONLY. All other fields are locked and calculations are formula formatted to automatically calculate results of each vendor's bid.</t>
  </si>
  <si>
    <t xml:space="preserve">                                                                                                                                                                                                                                                                                                                                                                                                    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</si>
  <si>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In accordance with Section 139-l of the State Finance Law, by submission of this bid, each bidder and each person signing on behalf of any bidder certifies, and in the case of a joint bid each party thereto certifies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two hundred one-g of the labor law.</t>
  </si>
  <si>
    <t>Name (Please print/type)</t>
  </si>
  <si>
    <t>Signature (Hard copy only)</t>
  </si>
  <si>
    <t>Title</t>
  </si>
  <si>
    <t>Company</t>
  </si>
  <si>
    <t>Date</t>
  </si>
  <si>
    <t>I certify that the enclosed constitutes our bid with respect to IFB #0223</t>
  </si>
  <si>
    <t>Work</t>
  </si>
  <si>
    <t>Price Per Hour</t>
  </si>
  <si>
    <t>IFB #0223 - Signage and Related Services at the New York State Fairgrounds</t>
  </si>
  <si>
    <t>5. The cost proposal must include all three tabs of this workbook.  These include the tabs labeled, as follows: Instructions, Signature Page, Sign Quantities and Pricing.</t>
  </si>
  <si>
    <t>Aluminum - Item 1</t>
  </si>
  <si>
    <t>Banner - Item 2</t>
  </si>
  <si>
    <t>Fluted Polypropylene - Item 3</t>
  </si>
  <si>
    <t>Aluminum Composite Material - Item 4</t>
  </si>
  <si>
    <t>Magnet - Item 5</t>
  </si>
  <si>
    <t>Mesh - Item 6</t>
  </si>
  <si>
    <t>Plastic - Item 7</t>
  </si>
  <si>
    <t>PVC Foam Sheet - Item 8</t>
  </si>
  <si>
    <t>Steel - Item 9</t>
  </si>
  <si>
    <t>Quantity*</t>
  </si>
  <si>
    <t>Total Price By Sign Type (Column F x G)</t>
  </si>
  <si>
    <t>Grand Total Price</t>
  </si>
  <si>
    <t>Total Per Sign Type (Column E x F)</t>
  </si>
  <si>
    <t>Installation and/or Removal of Signage</t>
  </si>
  <si>
    <t>Quantity**</t>
  </si>
  <si>
    <t>NOTE: The quantities listed in Table 1 are the number of signs ordered in 2019 and is the basis for the estimate of future purchases (See Footnote Below).</t>
  </si>
  <si>
    <t>Grand Total for All Items and Services      (Tables 1, 2 and 3)</t>
  </si>
  <si>
    <t xml:space="preserve">TABLE 1 - SIGN SPECIFIC </t>
  </si>
  <si>
    <t xml:space="preserve">TABLE 3 - SIGN INSTALLATION AND REMOVAL </t>
  </si>
  <si>
    <t>* Footnote:  Bidders should refer to the Scope of Work and Specifications set forth in Section 2.2 of the IFB when formulating pricing. All unit prices shall be inclusive of all costs and profit (including but not limited to: Direct &amp; Indirect Costs, Payroll, Fringe Benefits, Supplies and Materials, Equipment, Overhead and Profit).  Unit prices shall be multiplied by the estimated quantities for evaluation purposes only.  Bidders will only be paid for the actual items ordered pursuant to the prices for each sign size and type above.</t>
  </si>
  <si>
    <t xml:space="preserve">** Footnote:  Bidders should refer to the Scope of Work and Specifications set forth in Section 2.2 of the IFB when formulating pricing.  All unit prices shall be inclusive of all costs and profit (including but not limited to: Direct &amp; Indirect Costs, Payroll, Fringe Benefits, Supplies and Materials, Equipment, Overhead and Profit).  Unit prices shall be multiplied by the estimated quantities for evaluation purposes only.  Bidders will only be paid for the actual items ordered pursuant to the price per square foot for each sign type and sign size ordered (for sizes not covered in Table 1).  </t>
  </si>
  <si>
    <t>***Footnote:  Bidders should refer to the Scope of Work and Specifications set forth in Section 2.2 of the IFB when formulating pricing.  The estimated number of hours is based upon the number of hours provided in 2019 for installation and/or removal of signage and is the basis for the estimate of future labor hours.  All unit prices shall be inclusive of all costs and profit (including but not limited to: Direct &amp; Indirect Costs, Payroll, Fringe Benefits, Supplies and Materials, Equipment, Overhead and Profit).  Unit prices shall be multiplied by the estimated quantities for evaluation purposes only.  Bidders will only be paid for the actual number of hours provided for installation and/or removal of signage pursuant to the hourly rate above.</t>
  </si>
  <si>
    <t>Estimated Number of Hours           (For evaluation purposes only)***</t>
  </si>
  <si>
    <t>Price Per Sign          (Price shall include design, production and delivery)</t>
  </si>
  <si>
    <t>Price per Sq Ft.    (Price shall include design, production and delivery.)</t>
  </si>
  <si>
    <t>Estimated Total Square Feet                                  (For evaluation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</si>
</sst>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b/>
      <sz val="18"/>
      <color theme="1"/>
      <name val="Calibri"/>
      <family val="2"/>
      <scheme val="minor"/>
    </font>
    <font>
      <b/>
      <sz val="11"/>
      <color theme="1"/>
      <name val="Arial Narrow"/>
      <family val="2"/>
    </font>
    <font>
      <b/>
      <sz val="16"/>
      <color theme="1"/>
      <name val="Calibri"/>
      <family val="2"/>
      <scheme val="minor"/>
    </font>
    <font>
      <b/>
      <sz val="14"/>
      <color theme="1"/>
      <name val="Calibri"/>
      <family val="2"/>
      <scheme val="minor"/>
    </font>
    <font>
      <b/>
      <sz val="12"/>
      <color theme="1"/>
      <name val="Calibri"/>
      <family val="2"/>
      <scheme val="minor"/>
    </font>
    <font>
      <b/>
      <sz val="22"/>
      <color theme="1"/>
      <name val="Calibri"/>
      <family val="2"/>
      <scheme val="minor"/>
    </font>
    <font>
      <b/>
      <sz val="14"/>
      <color theme="1"/>
      <name val="Arial Narrow"/>
      <family val="2"/>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0" fontId="2" fillId="0" borderId="0" xfId="0" applyFont="1" applyAlignment="1">
      <alignment horizontal="center" vertical="center" wrapText="1"/>
    </xf>
    <xf numFmtId="0" fontId="0" fillId="3" borderId="0" xfId="0" applyFill="1"/>
    <xf numFmtId="0" fontId="0" fillId="0" borderId="0" xfId="0" applyAlignment="1">
      <alignment wrapText="1"/>
    </xf>
    <xf numFmtId="0" fontId="3" fillId="0" borderId="0" xfId="0" applyFont="1"/>
    <xf numFmtId="0" fontId="3" fillId="0" borderId="1" xfId="0" applyFont="1" applyBorder="1"/>
    <xf numFmtId="43" fontId="3" fillId="0" borderId="1" xfId="1" applyFont="1" applyBorder="1"/>
    <xf numFmtId="0" fontId="2" fillId="0" borderId="1" xfId="0" applyFont="1" applyBorder="1" applyAlignment="1">
      <alignment horizontal="center" vertical="center" wrapText="1"/>
    </xf>
    <xf numFmtId="0" fontId="3" fillId="5" borderId="1" xfId="0" applyFont="1" applyFill="1" applyBorder="1" applyAlignment="1">
      <alignment horizontal="center"/>
    </xf>
    <xf numFmtId="0" fontId="0" fillId="2" borderId="0" xfId="0" applyFill="1"/>
    <xf numFmtId="0" fontId="5" fillId="0" borderId="1" xfId="0" applyFont="1" applyBorder="1"/>
    <xf numFmtId="0" fontId="5" fillId="0" borderId="0" xfId="0" applyFo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xf numFmtId="0" fontId="5" fillId="0" borderId="1" xfId="0" applyFont="1" applyBorder="1" applyAlignment="1">
      <alignment horizontal="center" vertical="center"/>
    </xf>
    <xf numFmtId="0" fontId="5" fillId="5" borderId="1" xfId="0" applyFont="1" applyFill="1" applyBorder="1" applyAlignment="1">
      <alignment horizontal="center"/>
    </xf>
    <xf numFmtId="0" fontId="3" fillId="4" borderId="1" xfId="0" applyFont="1" applyFill="1" applyBorder="1" applyAlignment="1">
      <alignment horizontal="center" vertical="center"/>
    </xf>
    <xf numFmtId="0" fontId="0" fillId="2" borderId="1" xfId="0" applyFill="1" applyBorder="1"/>
    <xf numFmtId="0" fontId="7" fillId="0" borderId="0" xfId="0" applyFont="1"/>
    <xf numFmtId="0" fontId="9" fillId="0" borderId="0" xfId="0" applyFont="1"/>
    <xf numFmtId="0" fontId="0" fillId="0" borderId="0" xfId="0"/>
    <xf numFmtId="0" fontId="0" fillId="0" borderId="0" xfId="0"/>
    <xf numFmtId="0" fontId="8" fillId="0" borderId="0" xfId="0" applyFont="1" applyAlignment="1">
      <alignment wrapText="1"/>
    </xf>
    <xf numFmtId="0" fontId="0" fillId="0" borderId="0" xfId="0" applyBorder="1"/>
    <xf numFmtId="0" fontId="0" fillId="0" borderId="5" xfId="0" applyBorder="1"/>
    <xf numFmtId="0" fontId="3" fillId="0" borderId="1" xfId="0" applyFont="1" applyBorder="1" applyAlignment="1">
      <alignment horizontal="center"/>
    </xf>
    <xf numFmtId="164" fontId="3" fillId="0" borderId="1" xfId="0" applyNumberFormat="1" applyFont="1" applyBorder="1" applyAlignment="1">
      <alignment horizontal="center"/>
    </xf>
    <xf numFmtId="0" fontId="5" fillId="0" borderId="1" xfId="0" applyFont="1" applyBorder="1" applyAlignment="1">
      <alignment horizontal="center"/>
    </xf>
    <xf numFmtId="8" fontId="5" fillId="0" borderId="1" xfId="0" applyNumberFormat="1" applyFont="1" applyBorder="1" applyAlignment="1">
      <alignment horizontal="center"/>
    </xf>
    <xf numFmtId="3" fontId="3" fillId="0" borderId="1" xfId="0" applyNumberFormat="1" applyFont="1" applyBorder="1" applyAlignment="1">
      <alignment horizontal="center"/>
    </xf>
    <xf numFmtId="7" fontId="3" fillId="0" borderId="1" xfId="1" applyNumberFormat="1" applyFont="1" applyBorder="1" applyAlignment="1">
      <alignment horizontal="center"/>
    </xf>
    <xf numFmtId="164" fontId="3" fillId="0" borderId="1" xfId="1" applyNumberFormat="1" applyFont="1" applyBorder="1" applyAlignment="1">
      <alignment horizontal="center"/>
    </xf>
    <xf numFmtId="164" fontId="5" fillId="0" borderId="1" xfId="2" applyNumberFormat="1" applyFont="1" applyBorder="1" applyAlignment="1">
      <alignment horizontal="center"/>
    </xf>
    <xf numFmtId="0" fontId="0" fillId="2" borderId="0" xfId="0" applyFill="1" applyAlignment="1">
      <alignment horizontal="center"/>
    </xf>
    <xf numFmtId="164" fontId="3" fillId="0" borderId="1" xfId="2" applyNumberFormat="1" applyFont="1" applyBorder="1" applyAlignment="1">
      <alignment horizontal="center"/>
    </xf>
    <xf numFmtId="0" fontId="3" fillId="0" borderId="0" xfId="0" applyFont="1" applyAlignment="1">
      <alignment wrapText="1"/>
    </xf>
    <xf numFmtId="0" fontId="9" fillId="0" borderId="0" xfId="0" applyFont="1" applyAlignment="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64" fontId="5" fillId="0" borderId="1" xfId="0" applyNumberFormat="1" applyFont="1" applyBorder="1"/>
    <xf numFmtId="0" fontId="6" fillId="0" borderId="0" xfId="0" applyFont="1" applyBorder="1"/>
    <xf numFmtId="0" fontId="10" fillId="0" borderId="1" xfId="0" applyFont="1" applyBorder="1" applyAlignment="1">
      <alignment horizontal="center" vertical="center" wrapText="1"/>
    </xf>
    <xf numFmtId="0" fontId="0" fillId="0" borderId="0" xfId="0" applyBorder="1" applyAlignment="1">
      <alignment wrapText="1"/>
    </xf>
    <xf numFmtId="0" fontId="3" fillId="0" borderId="0" xfId="0" applyFont="1" applyBorder="1"/>
    <xf numFmtId="0" fontId="5" fillId="0" borderId="0" xfId="0" applyFont="1" applyBorder="1"/>
    <xf numFmtId="0" fontId="0" fillId="2" borderId="6" xfId="0" applyFill="1" applyBorder="1" applyAlignment="1">
      <alignment horizontal="center"/>
    </xf>
    <xf numFmtId="0" fontId="3" fillId="0" borderId="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164" fontId="3" fillId="3" borderId="1" xfId="2" applyNumberFormat="1" applyFont="1" applyFill="1" applyBorder="1" applyAlignment="1" applyProtection="1">
      <alignment horizontal="center" vertical="center"/>
      <protection locked="0"/>
    </xf>
    <xf numFmtId="164" fontId="3" fillId="3" borderId="1" xfId="1" applyNumberFormat="1" applyFont="1" applyFill="1" applyBorder="1" applyAlignment="1" applyProtection="1">
      <alignment horizontal="center" vertical="center"/>
      <protection locked="0"/>
    </xf>
    <xf numFmtId="164" fontId="0" fillId="2" borderId="0" xfId="0" applyNumberFormat="1" applyFill="1" applyAlignment="1" applyProtection="1">
      <alignment horizontal="center" vertical="center"/>
      <protection locked="0"/>
    </xf>
    <xf numFmtId="164" fontId="3" fillId="3" borderId="1"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5" fillId="0" borderId="1" xfId="0" applyFont="1" applyFill="1" applyBorder="1" applyAlignment="1" applyProtection="1">
      <alignment vertical="center"/>
      <protection locked="0"/>
    </xf>
    <xf numFmtId="8" fontId="3" fillId="3" borderId="1" xfId="0" applyNumberFormat="1" applyFont="1" applyFill="1" applyBorder="1" applyAlignment="1" applyProtection="1">
      <alignment horizontal="center"/>
      <protection locked="0"/>
    </xf>
    <xf numFmtId="164" fontId="3" fillId="3" borderId="1" xfId="1" applyNumberFormat="1" applyFont="1" applyFill="1" applyBorder="1" applyAlignment="1" applyProtection="1">
      <alignment horizontal="center"/>
      <protection locked="0"/>
    </xf>
    <xf numFmtId="164" fontId="3" fillId="3" borderId="1"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3" fillId="4" borderId="1" xfId="0" applyFont="1" applyFill="1" applyBorder="1" applyProtection="1">
      <protection locked="0"/>
    </xf>
    <xf numFmtId="0" fontId="6" fillId="0" borderId="0" xfId="0" applyFont="1" applyBorder="1" applyAlignment="1">
      <alignment horizontal="center" wrapText="1"/>
    </xf>
    <xf numFmtId="0" fontId="0" fillId="0" borderId="0" xfId="0"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0595-D313-4F0A-B18A-1573252E7AD4}">
  <sheetPr>
    <pageSetUpPr fitToPage="1"/>
  </sheetPr>
  <dimension ref="A1:E19"/>
  <sheetViews>
    <sheetView tabSelected="1" workbookViewId="0">
      <selection sqref="A1:B2"/>
    </sheetView>
  </sheetViews>
  <sheetFormatPr defaultRowHeight="14.4" x14ac:dyDescent="0.3"/>
  <cols>
    <col min="1" max="1" width="75" customWidth="1"/>
    <col min="2" max="2" width="45.88671875" customWidth="1"/>
    <col min="5" max="5" width="45.21875" customWidth="1"/>
  </cols>
  <sheetData>
    <row r="1" spans="1:5" ht="28.8" x14ac:dyDescent="0.55000000000000004">
      <c r="A1" s="21" t="s">
        <v>59</v>
      </c>
      <c r="B1" s="21" t="s">
        <v>60</v>
      </c>
      <c r="C1" s="21"/>
      <c r="D1" s="21"/>
      <c r="E1" s="21"/>
    </row>
    <row r="2" spans="1:5" ht="28.8" x14ac:dyDescent="0.55000000000000004">
      <c r="A2" s="21" t="s">
        <v>78</v>
      </c>
      <c r="B2" s="21"/>
      <c r="C2" s="21"/>
      <c r="D2" s="21"/>
      <c r="E2" s="21"/>
    </row>
    <row r="3" spans="1:5" x14ac:dyDescent="0.3">
      <c r="A3" s="22"/>
      <c r="B3" s="22"/>
    </row>
    <row r="4" spans="1:5" x14ac:dyDescent="0.3">
      <c r="A4" s="22"/>
      <c r="B4" s="22"/>
    </row>
    <row r="5" spans="1:5" ht="18" x14ac:dyDescent="0.35">
      <c r="A5" s="20" t="s">
        <v>61</v>
      </c>
      <c r="B5" s="2"/>
    </row>
    <row r="6" spans="1:5" x14ac:dyDescent="0.3">
      <c r="A6" s="23"/>
      <c r="B6" s="23"/>
    </row>
    <row r="7" spans="1:5" x14ac:dyDescent="0.3">
      <c r="A7" s="23"/>
      <c r="B7" s="23"/>
    </row>
    <row r="8" spans="1:5" ht="49.95" customHeight="1" x14ac:dyDescent="0.3">
      <c r="A8" s="3" t="s">
        <v>62</v>
      </c>
      <c r="B8" s="23"/>
    </row>
    <row r="9" spans="1:5" ht="49.95" customHeight="1" x14ac:dyDescent="0.3">
      <c r="A9" s="3" t="s">
        <v>63</v>
      </c>
      <c r="B9" s="23"/>
    </row>
    <row r="10" spans="1:5" ht="49.95" customHeight="1" x14ac:dyDescent="0.3">
      <c r="A10" s="3" t="s">
        <v>67</v>
      </c>
      <c r="B10" s="23"/>
    </row>
    <row r="11" spans="1:5" ht="49.95" customHeight="1" x14ac:dyDescent="0.3">
      <c r="A11" s="3" t="s">
        <v>64</v>
      </c>
      <c r="B11" s="23"/>
    </row>
    <row r="12" spans="1:5" ht="49.95" customHeight="1" x14ac:dyDescent="0.3">
      <c r="A12" s="3" t="s">
        <v>65</v>
      </c>
      <c r="B12" s="23"/>
    </row>
    <row r="13" spans="1:5" ht="49.95" customHeight="1" x14ac:dyDescent="0.3">
      <c r="A13" s="3" t="s">
        <v>79</v>
      </c>
      <c r="B13" s="23"/>
    </row>
    <row r="14" spans="1:5" ht="49.95" customHeight="1" x14ac:dyDescent="0.3">
      <c r="A14" s="3" t="s">
        <v>66</v>
      </c>
      <c r="B14" s="23"/>
    </row>
    <row r="15" spans="1:5" ht="4.05" customHeight="1" x14ac:dyDescent="0.3">
      <c r="A15" s="3"/>
      <c r="B15" s="23"/>
    </row>
    <row r="16" spans="1:5" ht="171.6" x14ac:dyDescent="0.3">
      <c r="A16" s="24" t="s">
        <v>68</v>
      </c>
    </row>
    <row r="17" spans="1:1" ht="49.95" customHeight="1" x14ac:dyDescent="0.3">
      <c r="A17" s="3"/>
    </row>
    <row r="18" spans="1:1" ht="49.95" customHeight="1" x14ac:dyDescent="0.3">
      <c r="A18" s="3"/>
    </row>
    <row r="19" spans="1:1" ht="49.95" customHeight="1" x14ac:dyDescent="0.3">
      <c r="A19" s="3"/>
    </row>
  </sheetData>
  <pageMargins left="0.7" right="0.7" top="0.75" bottom="0.75" header="0.3" footer="0.3"/>
  <pageSetup scale="7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0B758-A82A-440A-9E56-A4324505AAE2}">
  <sheetPr>
    <pageSetUpPr fitToPage="1"/>
  </sheetPr>
  <dimension ref="A1:E23"/>
  <sheetViews>
    <sheetView workbookViewId="0">
      <selection activeCell="A18" sqref="A18"/>
    </sheetView>
  </sheetViews>
  <sheetFormatPr defaultRowHeight="14.4" x14ac:dyDescent="0.3"/>
  <cols>
    <col min="1" max="1" width="62.33203125" customWidth="1"/>
    <col min="2" max="2" width="61.6640625" customWidth="1"/>
  </cols>
  <sheetData>
    <row r="1" spans="1:5" ht="28.8" x14ac:dyDescent="0.55000000000000004">
      <c r="A1" s="21" t="s">
        <v>59</v>
      </c>
      <c r="B1" s="21" t="s">
        <v>60</v>
      </c>
      <c r="C1" s="21"/>
      <c r="D1" s="21"/>
      <c r="E1" s="21"/>
    </row>
    <row r="2" spans="1:5" ht="28.8" x14ac:dyDescent="0.55000000000000004">
      <c r="A2" s="21" t="s">
        <v>78</v>
      </c>
      <c r="B2" s="21"/>
      <c r="C2" s="21"/>
      <c r="D2" s="21"/>
      <c r="E2" s="21"/>
    </row>
    <row r="4" spans="1:5" ht="18" x14ac:dyDescent="0.35">
      <c r="A4" s="20" t="s">
        <v>61</v>
      </c>
      <c r="B4" s="2"/>
    </row>
    <row r="6" spans="1:5" x14ac:dyDescent="0.3">
      <c r="A6" t="s">
        <v>75</v>
      </c>
    </row>
    <row r="8" spans="1:5" ht="115.2" x14ac:dyDescent="0.3">
      <c r="A8" s="3" t="s">
        <v>69</v>
      </c>
    </row>
    <row r="10" spans="1:5" x14ac:dyDescent="0.3">
      <c r="A10" s="25"/>
    </row>
    <row r="11" spans="1:5" x14ac:dyDescent="0.3">
      <c r="A11" s="26" t="s">
        <v>70</v>
      </c>
    </row>
    <row r="14" spans="1:5" x14ac:dyDescent="0.3">
      <c r="A14" s="26" t="s">
        <v>71</v>
      </c>
    </row>
    <row r="17" spans="1:1" x14ac:dyDescent="0.3">
      <c r="A17" s="26" t="s">
        <v>72</v>
      </c>
    </row>
    <row r="20" spans="1:1" x14ac:dyDescent="0.3">
      <c r="A20" s="26" t="s">
        <v>73</v>
      </c>
    </row>
    <row r="23" spans="1:1" x14ac:dyDescent="0.3">
      <c r="A23" s="26" t="s">
        <v>74</v>
      </c>
    </row>
  </sheetData>
  <pageMargins left="0.7" right="0.7" top="0.75" bottom="0.75" header="0.3" footer="0.3"/>
  <pageSetup scale="9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5"/>
  <sheetViews>
    <sheetView zoomScaleNormal="100" workbookViewId="0">
      <selection activeCell="C100" sqref="C100"/>
    </sheetView>
  </sheetViews>
  <sheetFormatPr defaultRowHeight="14.4" x14ac:dyDescent="0.3"/>
  <cols>
    <col min="1" max="1" width="3" customWidth="1"/>
    <col min="2" max="2" width="14.33203125" customWidth="1"/>
    <col min="3" max="3" width="29.109375" customWidth="1"/>
    <col min="5" max="5" width="10.88671875" customWidth="1"/>
    <col min="6" max="6" width="20.33203125" customWidth="1"/>
    <col min="7" max="7" width="18.33203125" customWidth="1"/>
    <col min="8" max="8" width="22.109375" customWidth="1"/>
    <col min="9" max="9" width="11" customWidth="1"/>
  </cols>
  <sheetData>
    <row r="1" spans="1:8" s="23" customFormat="1" ht="28.8" x14ac:dyDescent="0.55000000000000004">
      <c r="A1" s="38" t="s">
        <v>59</v>
      </c>
      <c r="F1" s="21" t="s">
        <v>60</v>
      </c>
    </row>
    <row r="2" spans="1:8" s="23" customFormat="1" ht="28.8" x14ac:dyDescent="0.55000000000000004">
      <c r="A2" s="21" t="s">
        <v>78</v>
      </c>
      <c r="B2" s="21"/>
    </row>
    <row r="3" spans="1:8" s="23" customFormat="1" x14ac:dyDescent="0.3"/>
    <row r="4" spans="1:8" ht="21" x14ac:dyDescent="0.4">
      <c r="A4" s="43"/>
      <c r="B4" s="25"/>
      <c r="C4" s="25"/>
      <c r="D4" s="25"/>
      <c r="E4" s="25"/>
      <c r="F4" s="25"/>
      <c r="G4" s="25"/>
      <c r="H4" s="25"/>
    </row>
    <row r="5" spans="1:8" ht="38.4" customHeight="1" x14ac:dyDescent="0.4">
      <c r="A5" s="62" t="s">
        <v>95</v>
      </c>
      <c r="B5" s="63"/>
      <c r="C5" s="63"/>
      <c r="D5" s="63"/>
      <c r="E5" s="63"/>
      <c r="F5" s="63"/>
      <c r="G5" s="63"/>
      <c r="H5" s="63"/>
    </row>
    <row r="6" spans="1:8" x14ac:dyDescent="0.3">
      <c r="A6" s="25"/>
      <c r="B6" s="25"/>
      <c r="C6" s="25"/>
      <c r="D6" s="25"/>
      <c r="E6" s="25"/>
      <c r="F6" s="25"/>
      <c r="G6" s="25"/>
      <c r="H6" s="25"/>
    </row>
    <row r="7" spans="1:8" x14ac:dyDescent="0.3">
      <c r="A7" s="25"/>
      <c r="B7" s="25"/>
      <c r="C7" s="25"/>
      <c r="D7" s="25"/>
      <c r="E7" s="25"/>
      <c r="F7" s="25"/>
      <c r="G7" s="25"/>
      <c r="H7" s="25"/>
    </row>
    <row r="8" spans="1:8" ht="23.4" x14ac:dyDescent="0.45">
      <c r="A8" s="25"/>
      <c r="B8" s="67" t="s">
        <v>97</v>
      </c>
      <c r="C8" s="67"/>
      <c r="D8" s="67"/>
      <c r="E8" s="67"/>
      <c r="F8" s="67"/>
      <c r="G8" s="67"/>
      <c r="H8" s="67"/>
    </row>
    <row r="9" spans="1:8" s="3" customFormat="1" ht="57.6" x14ac:dyDescent="0.3">
      <c r="A9" s="45"/>
      <c r="B9" s="7" t="s">
        <v>0</v>
      </c>
      <c r="C9" s="7" t="s">
        <v>1</v>
      </c>
      <c r="D9" s="7" t="s">
        <v>2</v>
      </c>
      <c r="E9" s="7" t="s">
        <v>89</v>
      </c>
      <c r="F9" s="50" t="s">
        <v>103</v>
      </c>
      <c r="G9" s="1" t="s">
        <v>92</v>
      </c>
      <c r="H9" s="7" t="s">
        <v>57</v>
      </c>
    </row>
    <row r="10" spans="1:8" s="4" customFormat="1" ht="13.8" x14ac:dyDescent="0.25">
      <c r="A10" s="46"/>
      <c r="B10" s="27" t="s">
        <v>4</v>
      </c>
      <c r="C10" s="27" t="s">
        <v>80</v>
      </c>
      <c r="D10" s="27">
        <v>1</v>
      </c>
      <c r="E10" s="27">
        <v>20</v>
      </c>
      <c r="F10" s="51"/>
      <c r="G10" s="36">
        <f>(E10*F10)</f>
        <v>0</v>
      </c>
      <c r="H10" s="5"/>
    </row>
    <row r="11" spans="1:8" s="4" customFormat="1" ht="13.8" x14ac:dyDescent="0.25">
      <c r="A11" s="46"/>
      <c r="B11" s="27" t="s">
        <v>5</v>
      </c>
      <c r="C11" s="27" t="s">
        <v>80</v>
      </c>
      <c r="D11" s="27">
        <v>1</v>
      </c>
      <c r="E11" s="27">
        <v>4</v>
      </c>
      <c r="F11" s="52"/>
      <c r="G11" s="36">
        <f t="shared" ref="G11:G23" si="0">(E11*F11)</f>
        <v>0</v>
      </c>
      <c r="H11" s="5"/>
    </row>
    <row r="12" spans="1:8" s="4" customFormat="1" ht="13.8" x14ac:dyDescent="0.25">
      <c r="A12" s="46"/>
      <c r="B12" s="27" t="s">
        <v>6</v>
      </c>
      <c r="C12" s="27" t="s">
        <v>80</v>
      </c>
      <c r="D12" s="27">
        <v>1</v>
      </c>
      <c r="E12" s="27">
        <v>1</v>
      </c>
      <c r="F12" s="52"/>
      <c r="G12" s="36">
        <f t="shared" si="0"/>
        <v>0</v>
      </c>
      <c r="H12" s="5"/>
    </row>
    <row r="13" spans="1:8" s="4" customFormat="1" ht="13.8" x14ac:dyDescent="0.25">
      <c r="A13" s="46"/>
      <c r="B13" s="27" t="s">
        <v>3</v>
      </c>
      <c r="C13" s="27" t="s">
        <v>80</v>
      </c>
      <c r="D13" s="27">
        <v>1</v>
      </c>
      <c r="E13" s="27">
        <v>10</v>
      </c>
      <c r="F13" s="52"/>
      <c r="G13" s="36">
        <f t="shared" si="0"/>
        <v>0</v>
      </c>
      <c r="H13" s="28">
        <f>SUM(G10:G13)</f>
        <v>0</v>
      </c>
    </row>
    <row r="14" spans="1:8" x14ac:dyDescent="0.3">
      <c r="A14" s="25"/>
      <c r="B14" s="48"/>
      <c r="C14" s="35"/>
      <c r="D14" s="35"/>
      <c r="E14" s="35"/>
      <c r="F14" s="53"/>
      <c r="G14" s="35"/>
      <c r="H14" s="19"/>
    </row>
    <row r="15" spans="1:8" s="4" customFormat="1" ht="13.8" x14ac:dyDescent="0.25">
      <c r="A15" s="46"/>
      <c r="B15" s="27" t="s">
        <v>11</v>
      </c>
      <c r="C15" s="27" t="s">
        <v>81</v>
      </c>
      <c r="D15" s="27">
        <v>1</v>
      </c>
      <c r="E15" s="27">
        <v>3</v>
      </c>
      <c r="F15" s="54"/>
      <c r="G15" s="36">
        <f t="shared" si="0"/>
        <v>0</v>
      </c>
      <c r="H15" s="5"/>
    </row>
    <row r="16" spans="1:8" s="4" customFormat="1" ht="13.8" x14ac:dyDescent="0.25">
      <c r="A16" s="46"/>
      <c r="B16" s="27" t="s">
        <v>9</v>
      </c>
      <c r="C16" s="27" t="s">
        <v>81</v>
      </c>
      <c r="D16" s="27">
        <v>1</v>
      </c>
      <c r="E16" s="27">
        <v>5</v>
      </c>
      <c r="F16" s="52"/>
      <c r="G16" s="36">
        <f t="shared" si="0"/>
        <v>0</v>
      </c>
      <c r="H16" s="5"/>
    </row>
    <row r="17" spans="1:8" s="4" customFormat="1" ht="13.8" x14ac:dyDescent="0.25">
      <c r="A17" s="46"/>
      <c r="B17" s="27" t="s">
        <v>8</v>
      </c>
      <c r="C17" s="27" t="s">
        <v>81</v>
      </c>
      <c r="D17" s="27">
        <v>1</v>
      </c>
      <c r="E17" s="27">
        <v>1</v>
      </c>
      <c r="F17" s="52"/>
      <c r="G17" s="36">
        <f t="shared" si="0"/>
        <v>0</v>
      </c>
      <c r="H17" s="5"/>
    </row>
    <row r="18" spans="1:8" s="4" customFormat="1" ht="13.8" x14ac:dyDescent="0.25">
      <c r="A18" s="46"/>
      <c r="B18" s="27" t="s">
        <v>7</v>
      </c>
      <c r="C18" s="27" t="s">
        <v>81</v>
      </c>
      <c r="D18" s="27">
        <v>1</v>
      </c>
      <c r="E18" s="27">
        <v>4</v>
      </c>
      <c r="F18" s="52"/>
      <c r="G18" s="36">
        <f t="shared" si="0"/>
        <v>0</v>
      </c>
      <c r="H18" s="5"/>
    </row>
    <row r="19" spans="1:8" s="4" customFormat="1" ht="13.8" x14ac:dyDescent="0.25">
      <c r="A19" s="46"/>
      <c r="B19" s="27" t="s">
        <v>13</v>
      </c>
      <c r="C19" s="27" t="s">
        <v>81</v>
      </c>
      <c r="D19" s="27">
        <v>1</v>
      </c>
      <c r="E19" s="27">
        <v>4</v>
      </c>
      <c r="F19" s="52"/>
      <c r="G19" s="36">
        <f t="shared" si="0"/>
        <v>0</v>
      </c>
      <c r="H19" s="5"/>
    </row>
    <row r="20" spans="1:8" s="4" customFormat="1" ht="13.8" x14ac:dyDescent="0.25">
      <c r="A20" s="46"/>
      <c r="B20" s="27" t="s">
        <v>12</v>
      </c>
      <c r="C20" s="27" t="s">
        <v>81</v>
      </c>
      <c r="D20" s="27">
        <v>1</v>
      </c>
      <c r="E20" s="27">
        <v>16</v>
      </c>
      <c r="F20" s="52"/>
      <c r="G20" s="36">
        <f t="shared" si="0"/>
        <v>0</v>
      </c>
      <c r="H20" s="5"/>
    </row>
    <row r="21" spans="1:8" s="4" customFormat="1" ht="13.8" x14ac:dyDescent="0.25">
      <c r="A21" s="46"/>
      <c r="B21" s="27" t="s">
        <v>44</v>
      </c>
      <c r="C21" s="27" t="s">
        <v>81</v>
      </c>
      <c r="D21" s="27">
        <v>1</v>
      </c>
      <c r="E21" s="27">
        <v>1</v>
      </c>
      <c r="F21" s="52"/>
      <c r="G21" s="36">
        <f t="shared" si="0"/>
        <v>0</v>
      </c>
      <c r="H21" s="5"/>
    </row>
    <row r="22" spans="1:8" s="4" customFormat="1" ht="13.8" x14ac:dyDescent="0.25">
      <c r="A22" s="46"/>
      <c r="B22" s="27" t="s">
        <v>51</v>
      </c>
      <c r="C22" s="27" t="s">
        <v>81</v>
      </c>
      <c r="D22" s="27">
        <v>1</v>
      </c>
      <c r="E22" s="27">
        <v>12</v>
      </c>
      <c r="F22" s="52"/>
      <c r="G22" s="36">
        <f t="shared" si="0"/>
        <v>0</v>
      </c>
      <c r="H22" s="5"/>
    </row>
    <row r="23" spans="1:8" s="4" customFormat="1" ht="13.8" x14ac:dyDescent="0.25">
      <c r="A23" s="46"/>
      <c r="B23" s="27" t="s">
        <v>10</v>
      </c>
      <c r="C23" s="27" t="s">
        <v>81</v>
      </c>
      <c r="D23" s="27">
        <v>1</v>
      </c>
      <c r="E23" s="27">
        <v>1</v>
      </c>
      <c r="F23" s="52"/>
      <c r="G23" s="36">
        <f t="shared" si="0"/>
        <v>0</v>
      </c>
      <c r="H23" s="28">
        <f>SUM(G15:G23)</f>
        <v>0</v>
      </c>
    </row>
    <row r="24" spans="1:8" x14ac:dyDescent="0.3">
      <c r="A24" s="25"/>
      <c r="B24" s="48"/>
      <c r="C24" s="35"/>
      <c r="D24" s="35"/>
      <c r="E24" s="35"/>
      <c r="F24" s="53"/>
      <c r="G24" s="9"/>
      <c r="H24" s="19"/>
    </row>
    <row r="25" spans="1:8" s="4" customFormat="1" ht="13.8" x14ac:dyDescent="0.25">
      <c r="A25" s="46"/>
      <c r="B25" s="27" t="s">
        <v>45</v>
      </c>
      <c r="C25" s="27" t="s">
        <v>82</v>
      </c>
      <c r="D25" s="27">
        <v>1</v>
      </c>
      <c r="E25" s="27">
        <v>75</v>
      </c>
      <c r="F25" s="54"/>
      <c r="G25" s="32">
        <f t="shared" ref="G25:G40" si="1">+F25*E25</f>
        <v>0</v>
      </c>
      <c r="H25" s="5"/>
    </row>
    <row r="26" spans="1:8" s="4" customFormat="1" ht="13.8" x14ac:dyDescent="0.25">
      <c r="A26" s="46"/>
      <c r="B26" s="27" t="s">
        <v>17</v>
      </c>
      <c r="C26" s="27" t="s">
        <v>82</v>
      </c>
      <c r="D26" s="27">
        <v>1</v>
      </c>
      <c r="E26" s="27">
        <v>12</v>
      </c>
      <c r="F26" s="54"/>
      <c r="G26" s="32">
        <f t="shared" si="1"/>
        <v>0</v>
      </c>
      <c r="H26" s="5"/>
    </row>
    <row r="27" spans="1:8" s="4" customFormat="1" ht="13.8" x14ac:dyDescent="0.25">
      <c r="A27" s="46"/>
      <c r="B27" s="27" t="s">
        <v>4</v>
      </c>
      <c r="C27" s="27" t="s">
        <v>82</v>
      </c>
      <c r="D27" s="27">
        <v>1</v>
      </c>
      <c r="E27" s="27">
        <v>1024</v>
      </c>
      <c r="F27" s="54"/>
      <c r="G27" s="32">
        <f t="shared" si="1"/>
        <v>0</v>
      </c>
      <c r="H27" s="5"/>
    </row>
    <row r="28" spans="1:8" s="4" customFormat="1" ht="13.8" x14ac:dyDescent="0.25">
      <c r="A28" s="46"/>
      <c r="B28" s="27" t="s">
        <v>18</v>
      </c>
      <c r="C28" s="27" t="s">
        <v>82</v>
      </c>
      <c r="D28" s="27">
        <v>1</v>
      </c>
      <c r="E28" s="27">
        <v>24</v>
      </c>
      <c r="F28" s="54"/>
      <c r="G28" s="32">
        <f t="shared" si="1"/>
        <v>0</v>
      </c>
      <c r="H28" s="5"/>
    </row>
    <row r="29" spans="1:8" s="4" customFormat="1" ht="13.8" x14ac:dyDescent="0.25">
      <c r="A29" s="46"/>
      <c r="B29" s="27" t="s">
        <v>39</v>
      </c>
      <c r="C29" s="27" t="s">
        <v>82</v>
      </c>
      <c r="D29" s="27">
        <v>1</v>
      </c>
      <c r="E29" s="27">
        <v>1</v>
      </c>
      <c r="F29" s="54"/>
      <c r="G29" s="32">
        <f t="shared" si="1"/>
        <v>0</v>
      </c>
      <c r="H29" s="5"/>
    </row>
    <row r="30" spans="1:8" s="4" customFormat="1" ht="13.8" x14ac:dyDescent="0.25">
      <c r="A30" s="46"/>
      <c r="B30" s="27" t="s">
        <v>46</v>
      </c>
      <c r="C30" s="27" t="s">
        <v>82</v>
      </c>
      <c r="D30" s="27">
        <v>1</v>
      </c>
      <c r="E30" s="27">
        <v>360</v>
      </c>
      <c r="F30" s="54"/>
      <c r="G30" s="32">
        <f t="shared" si="1"/>
        <v>0</v>
      </c>
      <c r="H30" s="5"/>
    </row>
    <row r="31" spans="1:8" s="4" customFormat="1" ht="13.8" x14ac:dyDescent="0.25">
      <c r="A31" s="46"/>
      <c r="B31" s="27" t="s">
        <v>16</v>
      </c>
      <c r="C31" s="27" t="s">
        <v>82</v>
      </c>
      <c r="D31" s="27">
        <v>1</v>
      </c>
      <c r="E31" s="27">
        <v>18</v>
      </c>
      <c r="F31" s="54"/>
      <c r="G31" s="32">
        <f t="shared" si="1"/>
        <v>0</v>
      </c>
      <c r="H31" s="5"/>
    </row>
    <row r="32" spans="1:8" s="4" customFormat="1" ht="13.8" x14ac:dyDescent="0.25">
      <c r="A32" s="46"/>
      <c r="B32" s="27" t="s">
        <v>15</v>
      </c>
      <c r="C32" s="27" t="s">
        <v>82</v>
      </c>
      <c r="D32" s="27">
        <v>1</v>
      </c>
      <c r="E32" s="27">
        <v>6</v>
      </c>
      <c r="F32" s="54"/>
      <c r="G32" s="32">
        <f t="shared" si="1"/>
        <v>0</v>
      </c>
      <c r="H32" s="5"/>
    </row>
    <row r="33" spans="1:8" s="4" customFormat="1" ht="13.8" x14ac:dyDescent="0.25">
      <c r="A33" s="46"/>
      <c r="B33" s="27" t="s">
        <v>20</v>
      </c>
      <c r="C33" s="27" t="s">
        <v>82</v>
      </c>
      <c r="D33" s="27">
        <v>1</v>
      </c>
      <c r="E33" s="27">
        <v>2</v>
      </c>
      <c r="F33" s="54"/>
      <c r="G33" s="32">
        <f t="shared" si="1"/>
        <v>0</v>
      </c>
      <c r="H33" s="5"/>
    </row>
    <row r="34" spans="1:8" s="4" customFormat="1" ht="13.8" x14ac:dyDescent="0.25">
      <c r="A34" s="46"/>
      <c r="B34" s="27" t="s">
        <v>19</v>
      </c>
      <c r="C34" s="27" t="s">
        <v>82</v>
      </c>
      <c r="D34" s="27">
        <v>1</v>
      </c>
      <c r="E34" s="27">
        <v>12</v>
      </c>
      <c r="F34" s="54"/>
      <c r="G34" s="32">
        <f t="shared" si="1"/>
        <v>0</v>
      </c>
      <c r="H34" s="5"/>
    </row>
    <row r="35" spans="1:8" s="4" customFormat="1" ht="13.8" x14ac:dyDescent="0.25">
      <c r="A35" s="46"/>
      <c r="B35" s="27" t="s">
        <v>50</v>
      </c>
      <c r="C35" s="27" t="s">
        <v>82</v>
      </c>
      <c r="D35" s="27">
        <v>1</v>
      </c>
      <c r="E35" s="27">
        <v>1</v>
      </c>
      <c r="F35" s="54"/>
      <c r="G35" s="32">
        <f t="shared" si="1"/>
        <v>0</v>
      </c>
      <c r="H35" s="5"/>
    </row>
    <row r="36" spans="1:8" s="4" customFormat="1" ht="13.8" x14ac:dyDescent="0.25">
      <c r="A36" s="46"/>
      <c r="B36" s="27" t="s">
        <v>40</v>
      </c>
      <c r="C36" s="27" t="s">
        <v>82</v>
      </c>
      <c r="D36" s="27">
        <v>1</v>
      </c>
      <c r="E36" s="27">
        <v>8</v>
      </c>
      <c r="F36" s="54"/>
      <c r="G36" s="32">
        <f t="shared" si="1"/>
        <v>0</v>
      </c>
      <c r="H36" s="5"/>
    </row>
    <row r="37" spans="1:8" s="4" customFormat="1" ht="13.8" x14ac:dyDescent="0.25">
      <c r="A37" s="46"/>
      <c r="B37" s="27" t="s">
        <v>48</v>
      </c>
      <c r="C37" s="27" t="s">
        <v>82</v>
      </c>
      <c r="D37" s="27">
        <v>1</v>
      </c>
      <c r="E37" s="27">
        <v>24</v>
      </c>
      <c r="F37" s="54"/>
      <c r="G37" s="32">
        <f t="shared" si="1"/>
        <v>0</v>
      </c>
      <c r="H37" s="5"/>
    </row>
    <row r="38" spans="1:8" s="4" customFormat="1" ht="13.8" x14ac:dyDescent="0.25">
      <c r="A38" s="46"/>
      <c r="B38" s="27" t="s">
        <v>42</v>
      </c>
      <c r="C38" s="27" t="s">
        <v>82</v>
      </c>
      <c r="D38" s="27">
        <v>1</v>
      </c>
      <c r="E38" s="27">
        <v>1</v>
      </c>
      <c r="F38" s="54"/>
      <c r="G38" s="32">
        <f t="shared" si="1"/>
        <v>0</v>
      </c>
      <c r="H38" s="5"/>
    </row>
    <row r="39" spans="1:8" s="4" customFormat="1" ht="13.8" x14ac:dyDescent="0.25">
      <c r="A39" s="46"/>
      <c r="B39" s="27" t="s">
        <v>53</v>
      </c>
      <c r="C39" s="27" t="s">
        <v>82</v>
      </c>
      <c r="D39" s="27">
        <v>1</v>
      </c>
      <c r="E39" s="27">
        <v>450</v>
      </c>
      <c r="F39" s="54"/>
      <c r="G39" s="32">
        <f t="shared" si="1"/>
        <v>0</v>
      </c>
      <c r="H39" s="5"/>
    </row>
    <row r="40" spans="1:8" s="4" customFormat="1" ht="13.8" x14ac:dyDescent="0.25">
      <c r="A40" s="46"/>
      <c r="B40" s="27" t="s">
        <v>54</v>
      </c>
      <c r="C40" s="27" t="s">
        <v>82</v>
      </c>
      <c r="D40" s="27">
        <v>1</v>
      </c>
      <c r="E40" s="27">
        <v>11</v>
      </c>
      <c r="F40" s="54"/>
      <c r="G40" s="32">
        <f t="shared" si="1"/>
        <v>0</v>
      </c>
      <c r="H40" s="28">
        <f>SUM(G25:G40)</f>
        <v>0</v>
      </c>
    </row>
    <row r="41" spans="1:8" x14ac:dyDescent="0.3">
      <c r="A41" s="25"/>
      <c r="B41" s="48"/>
      <c r="C41" s="35"/>
      <c r="D41" s="35"/>
      <c r="E41" s="35"/>
      <c r="F41" s="53"/>
      <c r="G41" s="9"/>
      <c r="H41" s="19"/>
    </row>
    <row r="42" spans="1:8" s="4" customFormat="1" ht="13.8" x14ac:dyDescent="0.25">
      <c r="A42" s="46"/>
      <c r="B42" s="27" t="s">
        <v>22</v>
      </c>
      <c r="C42" s="27" t="s">
        <v>83</v>
      </c>
      <c r="D42" s="27">
        <v>1</v>
      </c>
      <c r="E42" s="27">
        <v>1</v>
      </c>
      <c r="F42" s="54"/>
      <c r="G42" s="32">
        <f t="shared" ref="G42:G57" si="2">+F42*E42</f>
        <v>0</v>
      </c>
      <c r="H42" s="5"/>
    </row>
    <row r="43" spans="1:8" s="4" customFormat="1" ht="13.8" x14ac:dyDescent="0.25">
      <c r="A43" s="46"/>
      <c r="B43" s="27" t="s">
        <v>38</v>
      </c>
      <c r="C43" s="27" t="s">
        <v>83</v>
      </c>
      <c r="D43" s="27">
        <v>1</v>
      </c>
      <c r="E43" s="27">
        <v>8</v>
      </c>
      <c r="F43" s="54"/>
      <c r="G43" s="32">
        <f t="shared" si="2"/>
        <v>0</v>
      </c>
      <c r="H43" s="5"/>
    </row>
    <row r="44" spans="1:8" s="4" customFormat="1" ht="13.8" x14ac:dyDescent="0.25">
      <c r="A44" s="46"/>
      <c r="B44" s="27" t="s">
        <v>43</v>
      </c>
      <c r="C44" s="27" t="s">
        <v>83</v>
      </c>
      <c r="D44" s="27">
        <v>1</v>
      </c>
      <c r="E44" s="27">
        <v>2</v>
      </c>
      <c r="F44" s="54"/>
      <c r="G44" s="32">
        <f t="shared" si="2"/>
        <v>0</v>
      </c>
      <c r="H44" s="5"/>
    </row>
    <row r="45" spans="1:8" s="4" customFormat="1" ht="13.8" x14ac:dyDescent="0.25">
      <c r="A45" s="46"/>
      <c r="B45" s="27" t="s">
        <v>15</v>
      </c>
      <c r="C45" s="27" t="s">
        <v>83</v>
      </c>
      <c r="D45" s="27">
        <v>1</v>
      </c>
      <c r="E45" s="27">
        <v>9</v>
      </c>
      <c r="F45" s="54"/>
      <c r="G45" s="32">
        <f t="shared" si="2"/>
        <v>0</v>
      </c>
      <c r="H45" s="5"/>
    </row>
    <row r="46" spans="1:8" s="4" customFormat="1" ht="13.8" x14ac:dyDescent="0.25">
      <c r="A46" s="46"/>
      <c r="B46" s="27" t="s">
        <v>14</v>
      </c>
      <c r="C46" s="27" t="s">
        <v>83</v>
      </c>
      <c r="D46" s="27">
        <v>1</v>
      </c>
      <c r="E46" s="27">
        <v>1</v>
      </c>
      <c r="F46" s="54"/>
      <c r="G46" s="32">
        <f t="shared" si="2"/>
        <v>0</v>
      </c>
      <c r="H46" s="5"/>
    </row>
    <row r="47" spans="1:8" s="4" customFormat="1" ht="13.8" x14ac:dyDescent="0.25">
      <c r="A47" s="46"/>
      <c r="B47" s="27" t="s">
        <v>26</v>
      </c>
      <c r="C47" s="27" t="s">
        <v>83</v>
      </c>
      <c r="D47" s="27">
        <v>2</v>
      </c>
      <c r="E47" s="27">
        <v>3</v>
      </c>
      <c r="F47" s="54"/>
      <c r="G47" s="32">
        <f t="shared" si="2"/>
        <v>0</v>
      </c>
      <c r="H47" s="5"/>
    </row>
    <row r="48" spans="1:8" s="4" customFormat="1" ht="13.8" x14ac:dyDescent="0.25">
      <c r="A48" s="46"/>
      <c r="B48" s="27" t="s">
        <v>28</v>
      </c>
      <c r="C48" s="27" t="s">
        <v>83</v>
      </c>
      <c r="D48" s="27">
        <v>1</v>
      </c>
      <c r="E48" s="27">
        <v>2</v>
      </c>
      <c r="F48" s="54"/>
      <c r="G48" s="32">
        <f t="shared" si="2"/>
        <v>0</v>
      </c>
      <c r="H48" s="5"/>
    </row>
    <row r="49" spans="1:8" s="4" customFormat="1" ht="13.8" x14ac:dyDescent="0.25">
      <c r="A49" s="46"/>
      <c r="B49" s="27" t="s">
        <v>21</v>
      </c>
      <c r="C49" s="27" t="s">
        <v>83</v>
      </c>
      <c r="D49" s="27">
        <v>1</v>
      </c>
      <c r="E49" s="27">
        <v>62</v>
      </c>
      <c r="F49" s="54"/>
      <c r="G49" s="32">
        <f t="shared" si="2"/>
        <v>0</v>
      </c>
      <c r="H49" s="5"/>
    </row>
    <row r="50" spans="1:8" s="4" customFormat="1" ht="13.8" x14ac:dyDescent="0.25">
      <c r="A50" s="46"/>
      <c r="B50" s="27" t="s">
        <v>41</v>
      </c>
      <c r="C50" s="27" t="s">
        <v>83</v>
      </c>
      <c r="D50" s="27">
        <v>1</v>
      </c>
      <c r="E50" s="27">
        <v>5</v>
      </c>
      <c r="F50" s="54"/>
      <c r="G50" s="32">
        <f t="shared" si="2"/>
        <v>0</v>
      </c>
      <c r="H50" s="5"/>
    </row>
    <row r="51" spans="1:8" s="4" customFormat="1" ht="13.8" x14ac:dyDescent="0.25">
      <c r="A51" s="46"/>
      <c r="B51" s="27" t="s">
        <v>25</v>
      </c>
      <c r="C51" s="27" t="s">
        <v>83</v>
      </c>
      <c r="D51" s="27">
        <v>1</v>
      </c>
      <c r="E51" s="27">
        <v>8</v>
      </c>
      <c r="F51" s="54"/>
      <c r="G51" s="32">
        <f t="shared" si="2"/>
        <v>0</v>
      </c>
      <c r="H51" s="5"/>
    </row>
    <row r="52" spans="1:8" s="4" customFormat="1" ht="13.8" x14ac:dyDescent="0.25">
      <c r="A52" s="46"/>
      <c r="B52" s="27" t="s">
        <v>12</v>
      </c>
      <c r="C52" s="27" t="s">
        <v>83</v>
      </c>
      <c r="D52" s="27">
        <v>1</v>
      </c>
      <c r="E52" s="27">
        <v>3</v>
      </c>
      <c r="F52" s="54"/>
      <c r="G52" s="32">
        <f t="shared" si="2"/>
        <v>0</v>
      </c>
      <c r="H52" s="5"/>
    </row>
    <row r="53" spans="1:8" s="4" customFormat="1" ht="13.8" x14ac:dyDescent="0.25">
      <c r="A53" s="46"/>
      <c r="B53" s="27" t="s">
        <v>52</v>
      </c>
      <c r="C53" s="27" t="s">
        <v>83</v>
      </c>
      <c r="D53" s="27">
        <v>1</v>
      </c>
      <c r="E53" s="27">
        <v>2</v>
      </c>
      <c r="F53" s="54"/>
      <c r="G53" s="32">
        <f t="shared" si="2"/>
        <v>0</v>
      </c>
      <c r="H53" s="5"/>
    </row>
    <row r="54" spans="1:8" s="4" customFormat="1" ht="13.8" x14ac:dyDescent="0.25">
      <c r="A54" s="46"/>
      <c r="B54" s="27" t="s">
        <v>23</v>
      </c>
      <c r="C54" s="27" t="s">
        <v>83</v>
      </c>
      <c r="D54" s="27">
        <v>1</v>
      </c>
      <c r="E54" s="27">
        <v>10</v>
      </c>
      <c r="F54" s="54"/>
      <c r="G54" s="32">
        <f t="shared" si="2"/>
        <v>0</v>
      </c>
      <c r="H54" s="5"/>
    </row>
    <row r="55" spans="1:8" s="4" customFormat="1" ht="13.8" x14ac:dyDescent="0.25">
      <c r="A55" s="46"/>
      <c r="B55" s="27" t="s">
        <v>3</v>
      </c>
      <c r="C55" s="27" t="s">
        <v>83</v>
      </c>
      <c r="D55" s="27">
        <v>1</v>
      </c>
      <c r="E55" s="27">
        <v>3</v>
      </c>
      <c r="F55" s="54"/>
      <c r="G55" s="32">
        <f t="shared" si="2"/>
        <v>0</v>
      </c>
      <c r="H55" s="5"/>
    </row>
    <row r="56" spans="1:8" s="4" customFormat="1" ht="13.8" x14ac:dyDescent="0.25">
      <c r="A56" s="46"/>
      <c r="B56" s="27" t="s">
        <v>27</v>
      </c>
      <c r="C56" s="27" t="s">
        <v>83</v>
      </c>
      <c r="D56" s="27">
        <v>1</v>
      </c>
      <c r="E56" s="27">
        <v>2</v>
      </c>
      <c r="F56" s="54"/>
      <c r="G56" s="32">
        <f t="shared" si="2"/>
        <v>0</v>
      </c>
      <c r="H56" s="5"/>
    </row>
    <row r="57" spans="1:8" s="4" customFormat="1" ht="13.8" x14ac:dyDescent="0.25">
      <c r="A57" s="46"/>
      <c r="B57" s="27" t="s">
        <v>24</v>
      </c>
      <c r="C57" s="27" t="s">
        <v>83</v>
      </c>
      <c r="D57" s="27">
        <v>1</v>
      </c>
      <c r="E57" s="27">
        <v>1</v>
      </c>
      <c r="F57" s="54"/>
      <c r="G57" s="32">
        <f t="shared" si="2"/>
        <v>0</v>
      </c>
      <c r="H57" s="28">
        <f>SUM(G42:G57)</f>
        <v>0</v>
      </c>
    </row>
    <row r="58" spans="1:8" s="4" customFormat="1" x14ac:dyDescent="0.3">
      <c r="A58" s="25"/>
      <c r="B58" s="48"/>
      <c r="C58" s="35"/>
      <c r="D58" s="35"/>
      <c r="E58" s="35"/>
      <c r="F58" s="53"/>
      <c r="G58" s="9"/>
      <c r="H58" s="19"/>
    </row>
    <row r="59" spans="1:8" s="4" customFormat="1" ht="13.8" x14ac:dyDescent="0.25">
      <c r="A59" s="46"/>
      <c r="B59" s="27" t="s">
        <v>30</v>
      </c>
      <c r="C59" s="27" t="s">
        <v>84</v>
      </c>
      <c r="D59" s="27">
        <v>1</v>
      </c>
      <c r="E59" s="27">
        <v>78</v>
      </c>
      <c r="F59" s="54"/>
      <c r="G59" s="33">
        <f>+F59*E59</f>
        <v>0</v>
      </c>
      <c r="H59" s="5"/>
    </row>
    <row r="60" spans="1:8" s="4" customFormat="1" ht="13.8" x14ac:dyDescent="0.25">
      <c r="A60" s="46"/>
      <c r="B60" s="27" t="s">
        <v>47</v>
      </c>
      <c r="C60" s="27" t="s">
        <v>84</v>
      </c>
      <c r="D60" s="27">
        <v>1</v>
      </c>
      <c r="E60" s="27">
        <v>12</v>
      </c>
      <c r="F60" s="54"/>
      <c r="G60" s="33">
        <f>+F60*E60</f>
        <v>0</v>
      </c>
      <c r="H60" s="28">
        <f>SUM(G59:G60)</f>
        <v>0</v>
      </c>
    </row>
    <row r="61" spans="1:8" s="4" customFormat="1" x14ac:dyDescent="0.3">
      <c r="A61" s="25"/>
      <c r="B61" s="48"/>
      <c r="C61" s="35"/>
      <c r="D61" s="35"/>
      <c r="E61" s="35"/>
      <c r="F61" s="53"/>
      <c r="G61" s="9"/>
      <c r="H61" s="19"/>
    </row>
    <row r="62" spans="1:8" s="4" customFormat="1" ht="13.8" x14ac:dyDescent="0.25">
      <c r="A62" s="46"/>
      <c r="B62" s="27" t="s">
        <v>31</v>
      </c>
      <c r="C62" s="27" t="s">
        <v>85</v>
      </c>
      <c r="D62" s="27">
        <v>1</v>
      </c>
      <c r="E62" s="27">
        <v>73</v>
      </c>
      <c r="F62" s="54"/>
      <c r="G62" s="33">
        <f>+F62*E62</f>
        <v>0</v>
      </c>
      <c r="H62" s="5"/>
    </row>
    <row r="63" spans="1:8" s="4" customFormat="1" ht="13.8" x14ac:dyDescent="0.25">
      <c r="A63" s="46"/>
      <c r="B63" s="27" t="s">
        <v>32</v>
      </c>
      <c r="C63" s="27" t="s">
        <v>85</v>
      </c>
      <c r="D63" s="27">
        <v>1</v>
      </c>
      <c r="E63" s="27">
        <v>4</v>
      </c>
      <c r="F63" s="54"/>
      <c r="G63" s="33">
        <f>+F63*E63</f>
        <v>0</v>
      </c>
      <c r="H63" s="28">
        <f>SUM(G62:G63)</f>
        <v>0</v>
      </c>
    </row>
    <row r="64" spans="1:8" s="4" customFormat="1" x14ac:dyDescent="0.3">
      <c r="A64" s="25"/>
      <c r="B64" s="48"/>
      <c r="C64" s="35"/>
      <c r="D64" s="35"/>
      <c r="E64" s="35"/>
      <c r="F64" s="53"/>
      <c r="G64" s="9"/>
      <c r="H64" s="19"/>
    </row>
    <row r="65" spans="1:9" s="4" customFormat="1" ht="13.8" x14ac:dyDescent="0.25">
      <c r="A65" s="46"/>
      <c r="B65" s="27" t="s">
        <v>33</v>
      </c>
      <c r="C65" s="27" t="s">
        <v>86</v>
      </c>
      <c r="D65" s="27">
        <v>1</v>
      </c>
      <c r="E65" s="27">
        <v>1</v>
      </c>
      <c r="F65" s="54"/>
      <c r="G65" s="33">
        <f>+F65*E65</f>
        <v>0</v>
      </c>
      <c r="H65" s="5"/>
    </row>
    <row r="66" spans="1:9" s="4" customFormat="1" ht="13.8" x14ac:dyDescent="0.25">
      <c r="A66" s="46"/>
      <c r="B66" s="27" t="s">
        <v>34</v>
      </c>
      <c r="C66" s="27" t="s">
        <v>86</v>
      </c>
      <c r="D66" s="27">
        <v>1</v>
      </c>
      <c r="E66" s="27">
        <v>120</v>
      </c>
      <c r="F66" s="54"/>
      <c r="G66" s="33">
        <f>+F66*E66</f>
        <v>0</v>
      </c>
      <c r="H66" s="5"/>
    </row>
    <row r="67" spans="1:9" s="4" customFormat="1" ht="13.8" x14ac:dyDescent="0.25">
      <c r="A67" s="46"/>
      <c r="B67" s="27" t="s">
        <v>29</v>
      </c>
      <c r="C67" s="27" t="s">
        <v>86</v>
      </c>
      <c r="D67" s="27">
        <v>1</v>
      </c>
      <c r="E67" s="27">
        <v>2</v>
      </c>
      <c r="F67" s="54"/>
      <c r="G67" s="33">
        <f>+F67*E67</f>
        <v>0</v>
      </c>
      <c r="H67" s="5"/>
    </row>
    <row r="68" spans="1:9" s="4" customFormat="1" ht="13.8" x14ac:dyDescent="0.25">
      <c r="A68" s="46"/>
      <c r="B68" s="27" t="s">
        <v>49</v>
      </c>
      <c r="C68" s="27" t="s">
        <v>86</v>
      </c>
      <c r="D68" s="27">
        <v>1</v>
      </c>
      <c r="E68" s="27">
        <v>1</v>
      </c>
      <c r="F68" s="54"/>
      <c r="G68" s="33">
        <f>+F68*E68</f>
        <v>0</v>
      </c>
      <c r="H68" s="28">
        <f>SUM(G65:G68)</f>
        <v>0</v>
      </c>
    </row>
    <row r="69" spans="1:9" s="4" customFormat="1" x14ac:dyDescent="0.3">
      <c r="A69" s="25"/>
      <c r="B69" s="48"/>
      <c r="C69" s="35"/>
      <c r="D69" s="35"/>
      <c r="E69" s="35"/>
      <c r="F69" s="53"/>
      <c r="G69" s="9"/>
      <c r="H69" s="19"/>
    </row>
    <row r="70" spans="1:9" s="4" customFormat="1" ht="13.8" x14ac:dyDescent="0.25">
      <c r="A70" s="46"/>
      <c r="B70" s="27" t="s">
        <v>35</v>
      </c>
      <c r="C70" s="27" t="s">
        <v>87</v>
      </c>
      <c r="D70" s="27">
        <v>1</v>
      </c>
      <c r="E70" s="27">
        <v>4</v>
      </c>
      <c r="F70" s="54"/>
      <c r="G70" s="33">
        <f>+F70*E70</f>
        <v>0</v>
      </c>
      <c r="H70" s="5"/>
    </row>
    <row r="71" spans="1:9" s="4" customFormat="1" ht="13.8" x14ac:dyDescent="0.25">
      <c r="A71" s="46"/>
      <c r="B71" s="27" t="s">
        <v>36</v>
      </c>
      <c r="C71" s="27" t="s">
        <v>87</v>
      </c>
      <c r="D71" s="27">
        <v>1</v>
      </c>
      <c r="E71" s="27">
        <v>3</v>
      </c>
      <c r="F71" s="54"/>
      <c r="G71" s="33">
        <f>+F71*E71</f>
        <v>0</v>
      </c>
      <c r="H71" s="5"/>
    </row>
    <row r="72" spans="1:9" s="4" customFormat="1" ht="13.8" x14ac:dyDescent="0.25">
      <c r="A72" s="46"/>
      <c r="B72" s="27" t="s">
        <v>14</v>
      </c>
      <c r="C72" s="27" t="s">
        <v>87</v>
      </c>
      <c r="D72" s="27">
        <v>1</v>
      </c>
      <c r="E72" s="27">
        <v>1</v>
      </c>
      <c r="F72" s="54"/>
      <c r="G72" s="33">
        <f>+F72*E72</f>
        <v>0</v>
      </c>
      <c r="H72" s="28">
        <f>SUM(G70:G72)</f>
        <v>0</v>
      </c>
    </row>
    <row r="73" spans="1:9" s="4" customFormat="1" x14ac:dyDescent="0.3">
      <c r="A73" s="25"/>
      <c r="B73" s="48"/>
      <c r="C73" s="35"/>
      <c r="D73" s="35"/>
      <c r="E73" s="35"/>
      <c r="F73" s="53"/>
      <c r="G73" s="9"/>
      <c r="H73" s="19"/>
    </row>
    <row r="74" spans="1:9" s="4" customFormat="1" ht="13.8" x14ac:dyDescent="0.25">
      <c r="A74" s="46"/>
      <c r="B74" s="27" t="s">
        <v>37</v>
      </c>
      <c r="C74" s="27" t="s">
        <v>88</v>
      </c>
      <c r="D74" s="27">
        <v>1</v>
      </c>
      <c r="E74" s="27">
        <v>24</v>
      </c>
      <c r="F74" s="54"/>
      <c r="G74" s="33">
        <f>+F74*E74</f>
        <v>0</v>
      </c>
      <c r="H74" s="28">
        <f>SUM(G74)</f>
        <v>0</v>
      </c>
    </row>
    <row r="75" spans="1:9" s="4" customFormat="1" x14ac:dyDescent="0.3">
      <c r="A75" s="25"/>
      <c r="B75" s="48"/>
      <c r="C75" s="35"/>
      <c r="D75" s="35"/>
      <c r="E75" s="35"/>
      <c r="F75" s="55"/>
      <c r="G75" s="9"/>
      <c r="H75" s="19"/>
    </row>
    <row r="76" spans="1:9" s="11" customFormat="1" ht="13.8" x14ac:dyDescent="0.25">
      <c r="A76" s="47"/>
      <c r="B76" s="29" t="s">
        <v>56</v>
      </c>
      <c r="C76" s="29"/>
      <c r="D76" s="29"/>
      <c r="E76" s="29"/>
      <c r="F76" s="56"/>
      <c r="G76" s="6">
        <f>+F76*E76</f>
        <v>0</v>
      </c>
      <c r="H76" s="34">
        <f>SUM(H10:H74)</f>
        <v>0</v>
      </c>
    </row>
    <row r="77" spans="1:9" s="4" customFormat="1" ht="75" customHeight="1" x14ac:dyDescent="0.25">
      <c r="A77" s="46"/>
      <c r="B77" s="64" t="s">
        <v>99</v>
      </c>
      <c r="C77" s="65"/>
      <c r="D77" s="65"/>
      <c r="E77" s="65"/>
      <c r="F77" s="65"/>
      <c r="G77" s="65"/>
      <c r="H77" s="66"/>
    </row>
    <row r="78" spans="1:9" s="4" customFormat="1" ht="23.25" customHeight="1" x14ac:dyDescent="0.25">
      <c r="A78" s="46"/>
      <c r="B78" s="49"/>
      <c r="C78" s="12"/>
      <c r="D78" s="12"/>
      <c r="E78" s="12"/>
      <c r="F78" s="12"/>
      <c r="G78" s="12"/>
      <c r="H78" s="13"/>
    </row>
    <row r="79" spans="1:9" s="4" customFormat="1" ht="23.4" x14ac:dyDescent="0.45">
      <c r="A79" s="46"/>
      <c r="B79" s="68" t="s">
        <v>58</v>
      </c>
      <c r="C79" s="69"/>
      <c r="D79" s="69"/>
      <c r="E79" s="69"/>
      <c r="F79" s="69"/>
      <c r="G79" s="69"/>
      <c r="H79" s="70"/>
    </row>
    <row r="80" spans="1:9" s="3" customFormat="1" ht="72" customHeight="1" x14ac:dyDescent="0.3">
      <c r="A80" s="45"/>
      <c r="B80" s="7" t="s">
        <v>0</v>
      </c>
      <c r="C80" s="7" t="s">
        <v>1</v>
      </c>
      <c r="D80" s="7" t="s">
        <v>2</v>
      </c>
      <c r="E80" s="7" t="s">
        <v>94</v>
      </c>
      <c r="F80" s="1" t="s">
        <v>105</v>
      </c>
      <c r="G80" s="50" t="s">
        <v>104</v>
      </c>
      <c r="H80" s="1" t="s">
        <v>90</v>
      </c>
      <c r="I80" s="7" t="s">
        <v>91</v>
      </c>
    </row>
    <row r="81" spans="1:9" s="4" customFormat="1" ht="13.8" x14ac:dyDescent="0.25">
      <c r="A81" s="46"/>
      <c r="B81" s="14" t="s">
        <v>55</v>
      </c>
      <c r="C81" s="5" t="s">
        <v>80</v>
      </c>
      <c r="D81" s="8">
        <v>1</v>
      </c>
      <c r="E81" s="14" t="s">
        <v>55</v>
      </c>
      <c r="F81" s="31">
        <v>40</v>
      </c>
      <c r="G81" s="57"/>
      <c r="H81" s="28">
        <f>(F81*G81)</f>
        <v>0</v>
      </c>
      <c r="I81" s="27"/>
    </row>
    <row r="82" spans="1:9" s="4" customFormat="1" ht="13.8" x14ac:dyDescent="0.25">
      <c r="A82" s="46"/>
      <c r="B82" s="14" t="s">
        <v>55</v>
      </c>
      <c r="C82" s="5" t="s">
        <v>81</v>
      </c>
      <c r="D82" s="8">
        <v>1</v>
      </c>
      <c r="E82" s="14" t="s">
        <v>55</v>
      </c>
      <c r="F82" s="31">
        <v>275</v>
      </c>
      <c r="G82" s="58"/>
      <c r="H82" s="28">
        <f t="shared" ref="H82:H89" si="3">(F82*G82)</f>
        <v>0</v>
      </c>
      <c r="I82" s="27"/>
    </row>
    <row r="83" spans="1:9" s="4" customFormat="1" ht="13.8" x14ac:dyDescent="0.25">
      <c r="A83" s="46"/>
      <c r="B83" s="14" t="s">
        <v>55</v>
      </c>
      <c r="C83" s="5" t="s">
        <v>82</v>
      </c>
      <c r="D83" s="8">
        <v>1</v>
      </c>
      <c r="E83" s="14" t="s">
        <v>55</v>
      </c>
      <c r="F83" s="31">
        <v>490</v>
      </c>
      <c r="G83" s="58"/>
      <c r="H83" s="28">
        <f t="shared" si="3"/>
        <v>0</v>
      </c>
      <c r="I83" s="27"/>
    </row>
    <row r="84" spans="1:9" s="4" customFormat="1" ht="13.8" x14ac:dyDescent="0.25">
      <c r="A84" s="46"/>
      <c r="B84" s="14" t="s">
        <v>55</v>
      </c>
      <c r="C84" s="5" t="s">
        <v>83</v>
      </c>
      <c r="D84" s="8">
        <v>1</v>
      </c>
      <c r="E84" s="14" t="s">
        <v>55</v>
      </c>
      <c r="F84" s="31">
        <v>100</v>
      </c>
      <c r="G84" s="59"/>
      <c r="H84" s="28">
        <f t="shared" si="3"/>
        <v>0</v>
      </c>
      <c r="I84" s="27"/>
    </row>
    <row r="85" spans="1:9" s="4" customFormat="1" ht="13.8" x14ac:dyDescent="0.25">
      <c r="A85" s="46"/>
      <c r="B85" s="14" t="s">
        <v>55</v>
      </c>
      <c r="C85" s="5" t="s">
        <v>84</v>
      </c>
      <c r="D85" s="8">
        <v>1</v>
      </c>
      <c r="E85" s="14" t="s">
        <v>55</v>
      </c>
      <c r="F85" s="31">
        <v>10</v>
      </c>
      <c r="G85" s="59"/>
      <c r="H85" s="28">
        <f t="shared" si="3"/>
        <v>0</v>
      </c>
      <c r="I85" s="27"/>
    </row>
    <row r="86" spans="1:9" s="4" customFormat="1" ht="13.8" x14ac:dyDescent="0.25">
      <c r="A86" s="46"/>
      <c r="B86" s="14" t="s">
        <v>55</v>
      </c>
      <c r="C86" s="5" t="s">
        <v>85</v>
      </c>
      <c r="D86" s="8">
        <v>1</v>
      </c>
      <c r="E86" s="14" t="s">
        <v>55</v>
      </c>
      <c r="F86" s="31">
        <v>730</v>
      </c>
      <c r="G86" s="59"/>
      <c r="H86" s="28">
        <f t="shared" si="3"/>
        <v>0</v>
      </c>
      <c r="I86" s="27"/>
    </row>
    <row r="87" spans="1:9" s="4" customFormat="1" ht="13.8" x14ac:dyDescent="0.25">
      <c r="A87" s="46"/>
      <c r="B87" s="14" t="s">
        <v>55</v>
      </c>
      <c r="C87" s="5" t="s">
        <v>86</v>
      </c>
      <c r="D87" s="8">
        <v>1</v>
      </c>
      <c r="E87" s="14" t="s">
        <v>55</v>
      </c>
      <c r="F87" s="31">
        <v>540</v>
      </c>
      <c r="G87" s="59"/>
      <c r="H87" s="28">
        <f t="shared" si="3"/>
        <v>0</v>
      </c>
      <c r="I87" s="27"/>
    </row>
    <row r="88" spans="1:9" s="4" customFormat="1" ht="13.8" x14ac:dyDescent="0.25">
      <c r="A88" s="46"/>
      <c r="B88" s="14" t="s">
        <v>55</v>
      </c>
      <c r="C88" s="5" t="s">
        <v>87</v>
      </c>
      <c r="D88" s="8">
        <v>1</v>
      </c>
      <c r="E88" s="14" t="s">
        <v>55</v>
      </c>
      <c r="F88" s="31">
        <v>10</v>
      </c>
      <c r="G88" s="59"/>
      <c r="H88" s="28">
        <f t="shared" si="3"/>
        <v>0</v>
      </c>
      <c r="I88" s="27"/>
    </row>
    <row r="89" spans="1:9" s="4" customFormat="1" ht="13.8" x14ac:dyDescent="0.25">
      <c r="A89" s="46"/>
      <c r="B89" s="14" t="s">
        <v>55</v>
      </c>
      <c r="C89" s="5" t="s">
        <v>88</v>
      </c>
      <c r="D89" s="8">
        <v>1</v>
      </c>
      <c r="E89" s="14" t="s">
        <v>55</v>
      </c>
      <c r="F89" s="31">
        <v>5</v>
      </c>
      <c r="G89" s="59"/>
      <c r="H89" s="28">
        <f t="shared" si="3"/>
        <v>0</v>
      </c>
      <c r="I89" s="27"/>
    </row>
    <row r="90" spans="1:9" s="4" customFormat="1" ht="13.8" x14ac:dyDescent="0.25">
      <c r="A90" s="46"/>
      <c r="B90" s="16" t="s">
        <v>56</v>
      </c>
      <c r="C90" s="10"/>
      <c r="D90" s="17"/>
      <c r="E90" s="16"/>
      <c r="F90" s="31"/>
      <c r="G90" s="60"/>
      <c r="I90" s="30">
        <f>SUM(H81:H89)</f>
        <v>0</v>
      </c>
    </row>
    <row r="91" spans="1:9" s="4" customFormat="1" ht="13.8" x14ac:dyDescent="0.25">
      <c r="A91" s="46"/>
      <c r="B91" s="18"/>
      <c r="C91" s="15"/>
      <c r="D91" s="15"/>
      <c r="E91" s="18"/>
      <c r="F91" s="18"/>
      <c r="G91" s="61"/>
      <c r="H91" s="15"/>
      <c r="I91" s="15"/>
    </row>
    <row r="92" spans="1:9" s="4" customFormat="1" ht="75" customHeight="1" x14ac:dyDescent="0.25">
      <c r="A92" s="46"/>
      <c r="B92" s="64" t="s">
        <v>100</v>
      </c>
      <c r="C92" s="65"/>
      <c r="D92" s="65"/>
      <c r="E92" s="65"/>
      <c r="F92" s="65"/>
      <c r="G92" s="65"/>
      <c r="H92" s="66"/>
    </row>
    <row r="93" spans="1:9" s="4" customFormat="1" ht="13.8" x14ac:dyDescent="0.25">
      <c r="A93" s="46"/>
    </row>
    <row r="94" spans="1:9" s="4" customFormat="1" ht="13.8" x14ac:dyDescent="0.25">
      <c r="A94" s="46"/>
    </row>
    <row r="95" spans="1:9" s="4" customFormat="1" ht="23.4" x14ac:dyDescent="0.45">
      <c r="A95" s="46"/>
      <c r="B95" s="68" t="s">
        <v>98</v>
      </c>
      <c r="C95" s="69"/>
      <c r="D95" s="69"/>
      <c r="E95" s="69"/>
      <c r="F95" s="69"/>
      <c r="G95" s="69"/>
      <c r="H95" s="70"/>
    </row>
    <row r="96" spans="1:9" s="4" customFormat="1" ht="27.6" x14ac:dyDescent="0.25">
      <c r="A96" s="46"/>
      <c r="B96" s="16" t="s">
        <v>76</v>
      </c>
      <c r="C96" s="39" t="s">
        <v>102</v>
      </c>
      <c r="D96" s="39" t="s">
        <v>77</v>
      </c>
      <c r="E96" s="39" t="s">
        <v>91</v>
      </c>
      <c r="F96" s="14"/>
      <c r="G96" s="14"/>
      <c r="H96" s="14"/>
    </row>
    <row r="97" spans="1:8" s="4" customFormat="1" ht="41.4" x14ac:dyDescent="0.25">
      <c r="A97" s="46"/>
      <c r="B97" s="40" t="s">
        <v>93</v>
      </c>
      <c r="C97" s="14">
        <v>125</v>
      </c>
      <c r="D97" s="54"/>
      <c r="E97" s="41">
        <f>(C97*D97)</f>
        <v>0</v>
      </c>
      <c r="F97" s="5"/>
      <c r="G97" s="5"/>
      <c r="H97" s="5"/>
    </row>
    <row r="98" spans="1:8" s="4" customFormat="1" ht="75" customHeight="1" x14ac:dyDescent="0.25">
      <c r="A98" s="46"/>
      <c r="B98" s="64" t="s">
        <v>101</v>
      </c>
      <c r="C98" s="65"/>
      <c r="D98" s="65"/>
      <c r="E98" s="65"/>
      <c r="F98" s="65"/>
      <c r="G98" s="65"/>
      <c r="H98" s="66"/>
    </row>
    <row r="99" spans="1:8" s="4" customFormat="1" ht="13.8" x14ac:dyDescent="0.25">
      <c r="A99" s="46"/>
    </row>
    <row r="100" spans="1:8" s="4" customFormat="1" ht="90" x14ac:dyDescent="0.25">
      <c r="A100" s="46"/>
      <c r="B100" s="44" t="s">
        <v>96</v>
      </c>
      <c r="C100" s="5"/>
      <c r="D100" s="5"/>
      <c r="E100" s="5"/>
      <c r="F100" s="5"/>
      <c r="G100" s="5"/>
      <c r="H100" s="42">
        <f>SUM(E97+I90+H76)</f>
        <v>0</v>
      </c>
    </row>
    <row r="101" spans="1:8" s="4" customFormat="1" ht="13.8" x14ac:dyDescent="0.25"/>
    <row r="102" spans="1:8" s="4" customFormat="1" ht="13.8" x14ac:dyDescent="0.25"/>
    <row r="103" spans="1:8" s="4" customFormat="1" ht="13.8" x14ac:dyDescent="0.25"/>
    <row r="104" spans="1:8" s="4" customFormat="1" ht="13.8" x14ac:dyDescent="0.25"/>
    <row r="105" spans="1:8" s="4" customFormat="1" ht="13.8" x14ac:dyDescent="0.25"/>
    <row r="106" spans="1:8" s="4" customFormat="1" ht="13.8" x14ac:dyDescent="0.25">
      <c r="F106" s="37"/>
    </row>
    <row r="107" spans="1:8" s="4" customFormat="1" ht="13.8" x14ac:dyDescent="0.25"/>
    <row r="108" spans="1:8" s="4" customFormat="1" ht="13.8" x14ac:dyDescent="0.25"/>
    <row r="109" spans="1:8" s="4" customFormat="1" ht="13.8" x14ac:dyDescent="0.25"/>
    <row r="110" spans="1:8" s="4" customFormat="1" ht="13.8" x14ac:dyDescent="0.25"/>
    <row r="111" spans="1:8" s="4" customFormat="1" ht="13.8" x14ac:dyDescent="0.25"/>
    <row r="112" spans="1:8" s="4" customFormat="1" ht="13.8" x14ac:dyDescent="0.25"/>
    <row r="113" s="4" customFormat="1" ht="13.8" x14ac:dyDescent="0.25"/>
    <row r="114" s="4" customFormat="1" ht="13.8" x14ac:dyDescent="0.25"/>
    <row r="115" s="4" customFormat="1" ht="13.8" x14ac:dyDescent="0.25"/>
    <row r="116" s="4" customFormat="1" ht="13.8" x14ac:dyDescent="0.25"/>
    <row r="117" s="4" customFormat="1" ht="13.8" x14ac:dyDescent="0.25"/>
    <row r="118" s="4" customFormat="1" ht="13.8" x14ac:dyDescent="0.25"/>
    <row r="119" s="4" customFormat="1" ht="13.8" x14ac:dyDescent="0.25"/>
    <row r="120" s="4" customFormat="1" ht="13.8" x14ac:dyDescent="0.25"/>
    <row r="121" s="4" customFormat="1" ht="13.8" x14ac:dyDescent="0.25"/>
    <row r="122" s="4" customFormat="1" ht="13.8" x14ac:dyDescent="0.25"/>
    <row r="123" s="4" customFormat="1" ht="13.8" x14ac:dyDescent="0.25"/>
    <row r="124" s="4" customFormat="1" ht="13.8" x14ac:dyDescent="0.25"/>
    <row r="125" s="4" customFormat="1" ht="13.8" x14ac:dyDescent="0.25"/>
  </sheetData>
  <sheetProtection algorithmName="SHA-512" hashValue="tgZj6NMBQQTaT+gKaQYaMXc3bsAis0dyIN8Co1VwiNTm2BUN7PAzfNsZ8XVZswZTsjfdZvSLczirc4O+9It3EA==" saltValue="zKDDSy57lMaslimn1K8NaA==" spinCount="100000" sheet="1" objects="1" scenarios="1"/>
  <sortState xmlns:xlrd2="http://schemas.microsoft.com/office/spreadsheetml/2017/richdata2" ref="B42:E57">
    <sortCondition ref="B42"/>
  </sortState>
  <mergeCells count="7">
    <mergeCell ref="A5:H5"/>
    <mergeCell ref="B98:H98"/>
    <mergeCell ref="B77:H77"/>
    <mergeCell ref="B8:H8"/>
    <mergeCell ref="B79:H79"/>
    <mergeCell ref="B92:H92"/>
    <mergeCell ref="B95:H95"/>
  </mergeCells>
  <pageMargins left="0.45" right="0.45" top="0.75" bottom="0.75" header="0.3" footer="0.3"/>
  <pageSetup scale="93" fitToHeight="0" orientation="landscape" r:id="rId1"/>
  <rowBreaks count="2" manualBreakCount="2">
    <brk id="61"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Signature Page</vt:lpstr>
      <vt:lpstr>Sign Quantities and Pricing</vt:lpstr>
      <vt:lpstr>'Sign Quantities and Pricing'!Print_Area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Waffner, Troy (AGM)</dc:creator>
  <cp:lastModifiedBy>Wojton, Michelina (AGM)</cp:lastModifiedBy>
  <cp:lastPrinted>2019-11-27T14:31:47Z</cp:lastPrinted>
  <dcterms:created xsi:type="dcterms:W3CDTF">2019-09-23T15:06:04Z</dcterms:created>
  <dcterms:modified xsi:type="dcterms:W3CDTF">2019-11-27T15:10:46Z</dcterms:modified>
</cp:coreProperties>
</file>